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1495" windowHeight="10020" firstSheet="3" activeTab="5"/>
  </bookViews>
  <sheets>
    <sheet name="表一 收入支出决算总表" sheetId="1" r:id="rId1"/>
    <sheet name="表二 收入决算表" sheetId="2" r:id="rId2"/>
    <sheet name="表三 支出决算表" sheetId="3" r:id="rId3"/>
    <sheet name="表四 财政拨款收入支出决算总表" sheetId="4" r:id="rId4"/>
    <sheet name="表五 一般公共预算支出决算表" sheetId="5" r:id="rId5"/>
    <sheet name="表六  一般公共预算基本支出决算表" sheetId="6" r:id="rId6"/>
    <sheet name="表七  一般公共预算财政拨款安排的“三公”经费支出决算表" sheetId="7" r:id="rId7"/>
    <sheet name="表八  政府性基金预算财政拨款收入支出决算表" sheetId="8" r:id="rId8"/>
  </sheets>
  <calcPr calcId="125725"/>
</workbook>
</file>

<file path=xl/calcChain.xml><?xml version="1.0" encoding="utf-8"?>
<calcChain xmlns="http://schemas.openxmlformats.org/spreadsheetml/2006/main">
  <c r="A7" i="7"/>
  <c r="P7"/>
  <c r="L7"/>
  <c r="C5" i="6"/>
  <c r="C19"/>
  <c r="C25" s="1"/>
  <c r="G6" i="5"/>
  <c r="F6"/>
  <c r="E6"/>
  <c r="F35"/>
  <c r="E35"/>
  <c r="F34"/>
  <c r="E34"/>
  <c r="F29"/>
  <c r="E29"/>
  <c r="F28"/>
  <c r="E28"/>
  <c r="F24"/>
  <c r="E24"/>
  <c r="F23"/>
  <c r="E23"/>
  <c r="G17"/>
  <c r="F17"/>
  <c r="E17"/>
  <c r="G15"/>
  <c r="E15"/>
  <c r="F13"/>
  <c r="F12" s="1"/>
  <c r="E13"/>
  <c r="G12"/>
  <c r="E12"/>
  <c r="G10"/>
  <c r="E10"/>
  <c r="G8"/>
  <c r="E8"/>
  <c r="G7"/>
  <c r="E7"/>
  <c r="H21" i="4"/>
  <c r="H17"/>
  <c r="G17"/>
  <c r="G21" s="1"/>
  <c r="F19"/>
  <c r="F17" s="1"/>
  <c r="F21" s="1"/>
  <c r="C17"/>
  <c r="G7" i="3"/>
  <c r="E7"/>
  <c r="G10"/>
  <c r="E10"/>
  <c r="F17"/>
  <c r="G12"/>
  <c r="G15"/>
  <c r="E15"/>
  <c r="E38"/>
  <c r="G38"/>
  <c r="G37" s="1"/>
  <c r="E40"/>
  <c r="E37" s="1"/>
  <c r="G40"/>
  <c r="G17"/>
  <c r="G8"/>
  <c r="F35"/>
  <c r="F34" s="1"/>
  <c r="F29"/>
  <c r="F28" s="1"/>
  <c r="F24"/>
  <c r="F23" s="1"/>
  <c r="F13"/>
  <c r="F12" s="1"/>
  <c r="E35"/>
  <c r="E34" s="1"/>
  <c r="E29"/>
  <c r="E28" s="1"/>
  <c r="E24"/>
  <c r="E23" s="1"/>
  <c r="E17"/>
  <c r="E12" s="1"/>
  <c r="E13"/>
  <c r="E8"/>
  <c r="F6" i="2"/>
  <c r="E6"/>
  <c r="E33"/>
  <c r="K33"/>
  <c r="K34"/>
  <c r="F31"/>
  <c r="F30" s="1"/>
  <c r="F25"/>
  <c r="F24" s="1"/>
  <c r="E25"/>
  <c r="F19"/>
  <c r="F20"/>
  <c r="E20"/>
  <c r="F13"/>
  <c r="E13"/>
  <c r="F11"/>
  <c r="F10" s="1"/>
  <c r="E11"/>
  <c r="E10" s="1"/>
  <c r="G5" i="6"/>
  <c r="G25" s="1"/>
  <c r="E34" i="2"/>
  <c r="E31"/>
  <c r="E30" s="1"/>
  <c r="E24"/>
  <c r="H16" i="4"/>
  <c r="G16"/>
  <c r="F16"/>
  <c r="C16"/>
  <c r="C21" s="1"/>
  <c r="K6" i="2"/>
  <c r="D14" i="1"/>
  <c r="D18" s="1"/>
  <c r="B14"/>
  <c r="B18" s="1"/>
  <c r="G6" i="3" l="1"/>
  <c r="F6"/>
  <c r="E6"/>
  <c r="E19" i="2"/>
</calcChain>
</file>

<file path=xl/sharedStrings.xml><?xml version="1.0" encoding="utf-8"?>
<sst xmlns="http://schemas.openxmlformats.org/spreadsheetml/2006/main" count="292" uniqueCount="187">
  <si>
    <t>单位：万元</t>
  </si>
  <si>
    <t>收    入</t>
  </si>
  <si>
    <t>支    出</t>
  </si>
  <si>
    <t>项目</t>
  </si>
  <si>
    <t>决算数</t>
  </si>
  <si>
    <t>一、财政拨款</t>
  </si>
  <si>
    <t>二、事业收入</t>
  </si>
  <si>
    <t>三、事业单位经营收入</t>
  </si>
  <si>
    <t>本年收入合计</t>
  </si>
  <si>
    <t>本年支出合计</t>
  </si>
  <si>
    <t>　用事业基金弥补收支差额</t>
  </si>
  <si>
    <t>结余分配</t>
  </si>
  <si>
    <t>　上年结转</t>
  </si>
  <si>
    <t>年末结转与结余</t>
  </si>
  <si>
    <t>收入总计</t>
  </si>
  <si>
    <t>支出总计</t>
  </si>
  <si>
    <t>支出功能项目</t>
  </si>
  <si>
    <t>财政拨款收入</t>
  </si>
  <si>
    <t>上级补助收入</t>
  </si>
  <si>
    <t>事业收入</t>
  </si>
  <si>
    <t>经营收入</t>
  </si>
  <si>
    <t>附属单位上缴收入</t>
  </si>
  <si>
    <t>其他收入</t>
  </si>
  <si>
    <t>科目编码</t>
  </si>
  <si>
    <t>科目名称</t>
  </si>
  <si>
    <t>合计</t>
  </si>
  <si>
    <t>科学技术支出</t>
  </si>
  <si>
    <t>科学技术管理事务</t>
  </si>
  <si>
    <t>科学技术普及</t>
  </si>
  <si>
    <t>社会保障和就业支出</t>
  </si>
  <si>
    <t>行政事业单位离退休</t>
  </si>
  <si>
    <t>医疗卫生与计划生育支出</t>
  </si>
  <si>
    <t>住房保障支出</t>
  </si>
  <si>
    <t>住房改革支出</t>
  </si>
  <si>
    <t>其他支出</t>
  </si>
  <si>
    <t>彩票公益金及对应专项债务收入安排的支出</t>
  </si>
  <si>
    <t>单位：万元</t>
    <phoneticPr fontId="9" type="noConversion"/>
  </si>
  <si>
    <t>表一：收入支出决算总表</t>
    <phoneticPr fontId="9" type="noConversion"/>
  </si>
  <si>
    <t>基本支出</t>
  </si>
  <si>
    <t>项目支出</t>
  </si>
  <si>
    <t>上缴上级支出</t>
  </si>
  <si>
    <t>经营支出</t>
  </si>
  <si>
    <t>对附属单位补助支出</t>
  </si>
  <si>
    <t>收     入</t>
  </si>
  <si>
    <t>支     出</t>
  </si>
  <si>
    <t>项    目</t>
  </si>
  <si>
    <t>行次</t>
  </si>
  <si>
    <t>金额</t>
  </si>
  <si>
    <t>项目（按功能分类）</t>
  </si>
  <si>
    <t>小计</t>
  </si>
  <si>
    <t>一般公共预算财政拨款</t>
  </si>
  <si>
    <t>政府性基金预算财政拨款</t>
  </si>
  <si>
    <t>栏    次</t>
  </si>
  <si>
    <t>一、一般公共预算财政拨款</t>
  </si>
  <si>
    <t>二、政府性基金预算财政拨款</t>
  </si>
  <si>
    <t>年初财政拨款结转和结余</t>
  </si>
  <si>
    <t>年末财政拨结转和结余</t>
  </si>
  <si>
    <t xml:space="preserve">     一般公共预算财政拨款</t>
  </si>
  <si>
    <t xml:space="preserve">    基本支出结转</t>
  </si>
  <si>
    <t xml:space="preserve">     政府性基金预算财政拨款</t>
  </si>
  <si>
    <t xml:space="preserve">    项目支出结转和结余</t>
  </si>
  <si>
    <t>总计</t>
  </si>
  <si>
    <t>单位：万元</t>
    <phoneticPr fontId="9" type="noConversion"/>
  </si>
  <si>
    <t>　项目支出</t>
  </si>
  <si>
    <t>公务接待费</t>
  </si>
  <si>
    <t>公务用车运行维护费</t>
  </si>
  <si>
    <t>因公出国（境）费</t>
  </si>
  <si>
    <t>公务用车购置及运行费</t>
  </si>
  <si>
    <t>公务用车购置费</t>
  </si>
  <si>
    <t>上年结转和结余</t>
  </si>
  <si>
    <t>本年收入</t>
  </si>
  <si>
    <t>本年支出</t>
  </si>
  <si>
    <t>年末结转和结余</t>
  </si>
  <si>
    <t>基本支出结转和结余</t>
  </si>
  <si>
    <t>项目支出结转和结余</t>
  </si>
  <si>
    <t>支出</t>
  </si>
  <si>
    <t>其他支出　</t>
  </si>
  <si>
    <t>　彩票公益金及对应专项债务收入安排的支出</t>
  </si>
  <si>
    <t>　用于教育事业的彩票公益金支出</t>
  </si>
  <si>
    <t xml:space="preserve"> 单位：万元</t>
    <phoneticPr fontId="9" type="noConversion"/>
  </si>
  <si>
    <t xml:space="preserve">                                                                                                             单位：万元</t>
    <phoneticPr fontId="9" type="noConversion"/>
  </si>
  <si>
    <t>注：本表反映部门本年度的总收支和年末结转结余情况。</t>
    <phoneticPr fontId="9" type="noConversion"/>
  </si>
  <si>
    <t>注：本表反映部门本年度取得的各项收入情况。</t>
    <phoneticPr fontId="9" type="noConversion"/>
  </si>
  <si>
    <t>注：本表反映部门本年度各项支出情况。</t>
    <phoneticPr fontId="9" type="noConversion"/>
  </si>
  <si>
    <t>注：本表反映部门本年度一般公共预算财政拨款和政府性基金预算财政拨的总收支和年末结转结余情况。</t>
    <phoneticPr fontId="9" type="noConversion"/>
  </si>
  <si>
    <t>注：本表反映部门本年度一般公共预算财政拨款实际支出情况。</t>
    <phoneticPr fontId="9" type="noConversion"/>
  </si>
  <si>
    <t>人员经费</t>
    <phoneticPr fontId="9" type="noConversion"/>
  </si>
  <si>
    <t>经济分类科目编码</t>
    <phoneticPr fontId="9" type="noConversion"/>
  </si>
  <si>
    <t>科目名称</t>
    <phoneticPr fontId="9" type="noConversion"/>
  </si>
  <si>
    <t>金额</t>
    <phoneticPr fontId="9" type="noConversion"/>
  </si>
  <si>
    <t>工资福利支出</t>
    <phoneticPr fontId="9" type="noConversion"/>
  </si>
  <si>
    <t>人员经费合计</t>
    <phoneticPr fontId="9" type="noConversion"/>
  </si>
  <si>
    <t>公用经费合计</t>
    <phoneticPr fontId="9" type="noConversion"/>
  </si>
  <si>
    <t>注：本表反映部门本年度一般公共预算财政拨款基本支出明细情况。</t>
    <phoneticPr fontId="9" type="noConversion"/>
  </si>
  <si>
    <t>注：本表反映部门本年度政府性基金预算财政拨款收入支出及结转和结余情况。</t>
    <phoneticPr fontId="9" type="noConversion"/>
  </si>
  <si>
    <r>
      <t xml:space="preserve">        </t>
    </r>
    <r>
      <rPr>
        <sz val="11"/>
        <color rgb="FF000000"/>
        <rFont val="宋体"/>
        <family val="3"/>
        <charset val="134"/>
      </rPr>
      <t>行政运行</t>
    </r>
    <phoneticPr fontId="9" type="noConversion"/>
  </si>
  <si>
    <r>
      <t xml:space="preserve">       </t>
    </r>
    <r>
      <rPr>
        <sz val="11"/>
        <color rgb="FF000000"/>
        <rFont val="宋体"/>
        <family val="3"/>
        <charset val="134"/>
      </rPr>
      <t>科普活动</t>
    </r>
    <phoneticPr fontId="9" type="noConversion"/>
  </si>
  <si>
    <r>
      <t xml:space="preserve">       </t>
    </r>
    <r>
      <rPr>
        <sz val="11"/>
        <color rgb="FF000000"/>
        <rFont val="宋体"/>
        <family val="3"/>
        <charset val="134"/>
      </rPr>
      <t>青少年科技活动</t>
    </r>
    <phoneticPr fontId="9" type="noConversion"/>
  </si>
  <si>
    <r>
      <t xml:space="preserve">       </t>
    </r>
    <r>
      <rPr>
        <sz val="11"/>
        <color rgb="FF000000"/>
        <rFont val="宋体"/>
        <family val="3"/>
        <charset val="134"/>
      </rPr>
      <t>学术交流活动</t>
    </r>
    <phoneticPr fontId="9" type="noConversion"/>
  </si>
  <si>
    <r>
      <t xml:space="preserve">       </t>
    </r>
    <r>
      <rPr>
        <sz val="11"/>
        <color rgb="FF000000"/>
        <rFont val="宋体"/>
        <family val="3"/>
        <charset val="134"/>
      </rPr>
      <t>科技馆站</t>
    </r>
    <phoneticPr fontId="9" type="noConversion"/>
  </si>
  <si>
    <r>
      <t xml:space="preserve">        </t>
    </r>
    <r>
      <rPr>
        <sz val="11"/>
        <color rgb="FF000000"/>
        <rFont val="宋体"/>
        <family val="3"/>
        <charset val="134"/>
      </rPr>
      <t>归口管理的行政单位离退休</t>
    </r>
    <phoneticPr fontId="9" type="noConversion"/>
  </si>
  <si>
    <r>
      <t xml:space="preserve">        </t>
    </r>
    <r>
      <rPr>
        <sz val="11"/>
        <color rgb="FF000000"/>
        <rFont val="宋体"/>
        <family val="3"/>
        <charset val="134"/>
      </rPr>
      <t>事业单位离退休</t>
    </r>
    <phoneticPr fontId="9" type="noConversion"/>
  </si>
  <si>
    <r>
      <t xml:space="preserve">        </t>
    </r>
    <r>
      <rPr>
        <sz val="11"/>
        <color rgb="FF000000"/>
        <rFont val="宋体"/>
        <family val="3"/>
        <charset val="134"/>
      </rPr>
      <t>事业单位医疗</t>
    </r>
    <phoneticPr fontId="9" type="noConversion"/>
  </si>
  <si>
    <r>
      <t xml:space="preserve">       </t>
    </r>
    <r>
      <rPr>
        <sz val="11"/>
        <color rgb="FF000000"/>
        <rFont val="宋体"/>
        <family val="3"/>
        <charset val="134"/>
      </rPr>
      <t>住房公积金</t>
    </r>
    <phoneticPr fontId="9" type="noConversion"/>
  </si>
  <si>
    <t xml:space="preserve">    其他支出</t>
    <phoneticPr fontId="9" type="noConversion"/>
  </si>
  <si>
    <t xml:space="preserve">    行政单位医疗</t>
    <phoneticPr fontId="9" type="noConversion"/>
  </si>
  <si>
    <t>行政事业单位医疗</t>
    <phoneticPr fontId="9" type="noConversion"/>
  </si>
  <si>
    <t xml:space="preserve"> </t>
    <phoneticPr fontId="9" type="noConversion"/>
  </si>
  <si>
    <t xml:space="preserve"> </t>
    <phoneticPr fontId="9" type="noConversion"/>
  </si>
  <si>
    <t>对个人家庭的补助</t>
    <phoneticPr fontId="9" type="noConversion"/>
  </si>
  <si>
    <t>商品和服务支出</t>
    <phoneticPr fontId="9" type="noConversion"/>
  </si>
  <si>
    <t xml:space="preserve">    基本工资</t>
    <phoneticPr fontId="9" type="noConversion"/>
  </si>
  <si>
    <t xml:space="preserve">    津贴补贴</t>
    <phoneticPr fontId="9" type="noConversion"/>
  </si>
  <si>
    <t xml:space="preserve">    奖金</t>
    <phoneticPr fontId="9" type="noConversion"/>
  </si>
  <si>
    <t xml:space="preserve">    其他社会保障缴费</t>
    <phoneticPr fontId="9" type="noConversion"/>
  </si>
  <si>
    <t xml:space="preserve">    伙食补助费</t>
    <phoneticPr fontId="9" type="noConversion"/>
  </si>
  <si>
    <t xml:space="preserve">    绩效工资</t>
    <phoneticPr fontId="9" type="noConversion"/>
  </si>
  <si>
    <t xml:space="preserve">    机关事业单位基本养老保险缴费</t>
    <phoneticPr fontId="9" type="noConversion"/>
  </si>
  <si>
    <t xml:space="preserve">    职业年金缴费</t>
    <phoneticPr fontId="9" type="noConversion"/>
  </si>
  <si>
    <t xml:space="preserve">    其他工资福利支出</t>
    <phoneticPr fontId="9" type="noConversion"/>
  </si>
  <si>
    <t xml:space="preserve">    物业管理费</t>
    <phoneticPr fontId="9" type="noConversion"/>
  </si>
  <si>
    <t xml:space="preserve">    邮电费</t>
    <phoneticPr fontId="9" type="noConversion"/>
  </si>
  <si>
    <t xml:space="preserve">    电费</t>
    <phoneticPr fontId="9" type="noConversion"/>
  </si>
  <si>
    <t xml:space="preserve">    水费</t>
    <phoneticPr fontId="9" type="noConversion"/>
  </si>
  <si>
    <t xml:space="preserve">    手续费</t>
    <phoneticPr fontId="9" type="noConversion"/>
  </si>
  <si>
    <t xml:space="preserve">    咨询费</t>
    <phoneticPr fontId="9" type="noConversion"/>
  </si>
  <si>
    <t xml:space="preserve">    印刷费</t>
    <phoneticPr fontId="9" type="noConversion"/>
  </si>
  <si>
    <t xml:space="preserve">    办公费</t>
    <phoneticPr fontId="9" type="noConversion"/>
  </si>
  <si>
    <t xml:space="preserve">    退休费</t>
    <phoneticPr fontId="9" type="noConversion"/>
  </si>
  <si>
    <t>表二：收入决算表</t>
    <phoneticPr fontId="9" type="noConversion"/>
  </si>
  <si>
    <t>表三：支出决算表</t>
    <phoneticPr fontId="9" type="noConversion"/>
  </si>
  <si>
    <t>表四：财政拨款收入支出决算总表</t>
    <phoneticPr fontId="9" type="noConversion"/>
  </si>
  <si>
    <t>表七：一般公共预算财政拨款安排的“三公”经费支出决算表</t>
    <phoneticPr fontId="9" type="noConversion"/>
  </si>
  <si>
    <t>表八：政府性基金预算财政拨款收入支出决算表</t>
    <phoneticPr fontId="9" type="noConversion"/>
  </si>
  <si>
    <t xml:space="preserve">    差旅费</t>
    <phoneticPr fontId="9" type="noConversion"/>
  </si>
  <si>
    <t xml:space="preserve">    因公出国（境）费用</t>
    <phoneticPr fontId="9" type="noConversion"/>
  </si>
  <si>
    <t xml:space="preserve">    维修（护）费</t>
    <phoneticPr fontId="9" type="noConversion"/>
  </si>
  <si>
    <t xml:space="preserve">    会议费</t>
    <phoneticPr fontId="9" type="noConversion"/>
  </si>
  <si>
    <t xml:space="preserve">    培训费</t>
    <phoneticPr fontId="9" type="noConversion"/>
  </si>
  <si>
    <t xml:space="preserve">    公务接待费</t>
    <phoneticPr fontId="9" type="noConversion"/>
  </si>
  <si>
    <t xml:space="preserve">    工会经费</t>
    <phoneticPr fontId="9" type="noConversion"/>
  </si>
  <si>
    <t xml:space="preserve">    公务用车运行维护费</t>
    <phoneticPr fontId="9" type="noConversion"/>
  </si>
  <si>
    <t xml:space="preserve">    其他交通费用</t>
    <phoneticPr fontId="9" type="noConversion"/>
  </si>
  <si>
    <t xml:space="preserve">    其他商品和服务支出</t>
    <phoneticPr fontId="9" type="noConversion"/>
  </si>
  <si>
    <t>栏   次</t>
    <phoneticPr fontId="9" type="noConversion"/>
  </si>
  <si>
    <t>合   计</t>
    <phoneticPr fontId="9" type="noConversion"/>
  </si>
  <si>
    <t>合   计</t>
    <phoneticPr fontId="9" type="noConversion"/>
  </si>
  <si>
    <t>栏   次</t>
    <phoneticPr fontId="9" type="noConversion"/>
  </si>
  <si>
    <t xml:space="preserve">栏   次 </t>
    <phoneticPr fontId="9" type="noConversion"/>
  </si>
  <si>
    <t>合   计</t>
    <phoneticPr fontId="9" type="noConversion"/>
  </si>
  <si>
    <t>公用经费</t>
    <phoneticPr fontId="9" type="noConversion"/>
  </si>
  <si>
    <r>
      <t>　合</t>
    </r>
    <r>
      <rPr>
        <b/>
        <sz val="12"/>
        <color theme="1"/>
        <rFont val="仿宋_GB2312"/>
        <family val="1"/>
        <charset val="134"/>
      </rPr>
      <t xml:space="preserve">  </t>
    </r>
    <r>
      <rPr>
        <b/>
        <sz val="12"/>
        <color theme="1"/>
        <rFont val="宋体"/>
        <family val="3"/>
        <charset val="134"/>
      </rPr>
      <t>计</t>
    </r>
  </si>
  <si>
    <t>五、其他收入</t>
    <phoneticPr fontId="9" type="noConversion"/>
  </si>
  <si>
    <t>四、附属单位上缴收入</t>
    <phoneticPr fontId="9" type="noConversion"/>
  </si>
  <si>
    <t>表五：一般公共预算财政拨款支出决算表</t>
    <phoneticPr fontId="9" type="noConversion"/>
  </si>
  <si>
    <t>支出功能项目</t>
    <phoneticPr fontId="9" type="noConversion"/>
  </si>
  <si>
    <t>科目编码</t>
    <phoneticPr fontId="9" type="noConversion"/>
  </si>
  <si>
    <t>表六：一般公共预算财政拨款基本支出决算表</t>
    <phoneticPr fontId="9" type="noConversion"/>
  </si>
  <si>
    <t>注：本表反映部门本年度“三公”经费支出预决算情况。其中，2018年度预算数为“三公”经费年初预算数，决算数是包括当年一般公共预算财政拨款和以前年度结转资金安排的实际支出。</t>
    <phoneticPr fontId="9" type="noConversion"/>
  </si>
  <si>
    <t>一、教育支出</t>
    <phoneticPr fontId="9" type="noConversion"/>
  </si>
  <si>
    <t>二、科学技术支出</t>
    <phoneticPr fontId="9" type="noConversion"/>
  </si>
  <si>
    <t>三、社会保障和就业支出</t>
    <phoneticPr fontId="9" type="noConversion"/>
  </si>
  <si>
    <t>四、医疗卫生与计划生育支出</t>
    <phoneticPr fontId="9" type="noConversion"/>
  </si>
  <si>
    <t>五、住房保障支出</t>
    <phoneticPr fontId="9" type="noConversion"/>
  </si>
  <si>
    <t>六、其他支出</t>
    <phoneticPr fontId="9" type="noConversion"/>
  </si>
  <si>
    <t>教育支出</t>
    <phoneticPr fontId="9" type="noConversion"/>
  </si>
  <si>
    <t xml:space="preserve">    机构运行</t>
    <phoneticPr fontId="9" type="noConversion"/>
  </si>
  <si>
    <t xml:space="preserve">    其他普通教育支出</t>
    <phoneticPr fontId="9" type="noConversion"/>
  </si>
  <si>
    <t>普通教育</t>
    <phoneticPr fontId="9" type="noConversion"/>
  </si>
  <si>
    <r>
      <t xml:space="preserve">       </t>
    </r>
    <r>
      <rPr>
        <sz val="10"/>
        <color rgb="FF000000"/>
        <rFont val="宋体"/>
        <family val="3"/>
        <charset val="134"/>
      </rPr>
      <t>机关事业单位基本养老保险缴费支出</t>
    </r>
    <phoneticPr fontId="9" type="noConversion"/>
  </si>
  <si>
    <t xml:space="preserve">    公务员医疗补助</t>
    <phoneticPr fontId="9" type="noConversion"/>
  </si>
  <si>
    <r>
      <t xml:space="preserve">        </t>
    </r>
    <r>
      <rPr>
        <sz val="11"/>
        <color rgb="FF000000"/>
        <rFont val="宋体"/>
        <family val="3"/>
        <charset val="134"/>
      </rPr>
      <t>其他行政事业单位医疗支出</t>
    </r>
    <phoneticPr fontId="9" type="noConversion"/>
  </si>
  <si>
    <t xml:space="preserve">  用于教育事业的彩票公益金支出</t>
  </si>
  <si>
    <t>技术研究与开发</t>
  </si>
  <si>
    <r>
      <t xml:space="preserve">       </t>
    </r>
    <r>
      <rPr>
        <sz val="11"/>
        <color rgb="FF000000"/>
        <rFont val="宋体"/>
        <family val="3"/>
        <charset val="134"/>
      </rPr>
      <t>应用技术研究与开发</t>
    </r>
    <phoneticPr fontId="9" type="noConversion"/>
  </si>
  <si>
    <t>教育费附加安排的支出</t>
  </si>
  <si>
    <t xml:space="preserve">    其他教育费附加安排的支出</t>
    <phoneticPr fontId="9" type="noConversion"/>
  </si>
  <si>
    <t xml:space="preserve">    福利费</t>
    <phoneticPr fontId="9" type="noConversion"/>
  </si>
  <si>
    <t xml:space="preserve">    城镇职工基本医疗保险缴费</t>
    <phoneticPr fontId="9" type="noConversion"/>
  </si>
  <si>
    <t xml:space="preserve">    公务员医疗补助缴费</t>
    <phoneticPr fontId="9" type="noConversion"/>
  </si>
  <si>
    <t xml:space="preserve">    住房公积金</t>
    <phoneticPr fontId="9" type="noConversion"/>
  </si>
  <si>
    <t>2018年度预算数</t>
    <phoneticPr fontId="9" type="noConversion"/>
  </si>
  <si>
    <t>2018年度决算数</t>
    <phoneticPr fontId="9" type="noConversion"/>
  </si>
  <si>
    <t xml:space="preserve"> </t>
    <phoneticPr fontId="9" type="noConversion"/>
  </si>
  <si>
    <t xml:space="preserve"> </t>
    <phoneticPr fontId="9" type="noConversion"/>
  </si>
  <si>
    <t xml:space="preserve"> </t>
    <phoneticPr fontId="9" type="noConversion"/>
  </si>
  <si>
    <r>
      <t xml:space="preserve">        </t>
    </r>
    <r>
      <rPr>
        <sz val="11"/>
        <color rgb="FF000000"/>
        <rFont val="宋体"/>
        <family val="3"/>
        <charset val="134"/>
      </rPr>
      <t>机关事业单位基本养老保险缴费支出</t>
    </r>
    <phoneticPr fontId="9" type="noConversion"/>
  </si>
</sst>
</file>

<file path=xl/styles.xml><?xml version="1.0" encoding="utf-8"?>
<styleSheet xmlns="http://schemas.openxmlformats.org/spreadsheetml/2006/main">
  <numFmts count="1">
    <numFmt numFmtId="176" formatCode="0.00_ "/>
  </numFmts>
  <fonts count="22">
    <font>
      <sz val="11"/>
      <color theme="1"/>
      <name val="宋体"/>
      <family val="2"/>
      <charset val="134"/>
      <scheme val="minor"/>
    </font>
    <font>
      <sz val="10.5"/>
      <color theme="1"/>
      <name val="Calibri"/>
      <family val="2"/>
    </font>
    <font>
      <sz val="10.5"/>
      <color theme="1"/>
      <name val="Times New Roman"/>
      <family val="1"/>
    </font>
    <font>
      <sz val="18"/>
      <color theme="1"/>
      <name val="方正小标宋简体"/>
      <family val="3"/>
      <charset val="134"/>
    </font>
    <font>
      <sz val="11"/>
      <color theme="1"/>
      <name val="宋体"/>
      <family val="3"/>
      <charset val="134"/>
    </font>
    <font>
      <sz val="11"/>
      <color rgb="FF000000"/>
      <name val="宋体"/>
      <family val="3"/>
      <charset val="134"/>
    </font>
    <font>
      <b/>
      <sz val="11"/>
      <color rgb="FF000000"/>
      <name val="宋体"/>
      <family val="3"/>
      <charset val="134"/>
    </font>
    <font>
      <b/>
      <sz val="11"/>
      <color rgb="FF000000"/>
      <name val="Times New Roman"/>
      <family val="1"/>
    </font>
    <font>
      <sz val="11"/>
      <color rgb="FF000000"/>
      <name val="Times New Roman"/>
      <family val="1"/>
    </font>
    <font>
      <sz val="9"/>
      <name val="宋体"/>
      <family val="2"/>
      <charset val="134"/>
      <scheme val="minor"/>
    </font>
    <font>
      <sz val="11"/>
      <color theme="1"/>
      <name val="宋体"/>
      <family val="3"/>
      <charset val="134"/>
      <scheme val="minor"/>
    </font>
    <font>
      <b/>
      <sz val="11"/>
      <color theme="1"/>
      <name val="宋体"/>
      <family val="3"/>
      <charset val="134"/>
    </font>
    <font>
      <sz val="12"/>
      <color theme="1"/>
      <name val="宋体"/>
      <family val="3"/>
      <charset val="134"/>
    </font>
    <font>
      <sz val="12"/>
      <color rgb="FF000000"/>
      <name val="宋体"/>
      <family val="3"/>
      <charset val="134"/>
    </font>
    <font>
      <b/>
      <sz val="12"/>
      <color theme="1"/>
      <name val="宋体"/>
      <family val="3"/>
      <charset val="134"/>
    </font>
    <font>
      <sz val="10.5"/>
      <color theme="1"/>
      <name val="宋体"/>
      <family val="3"/>
      <charset val="134"/>
    </font>
    <font>
      <sz val="11"/>
      <color rgb="FFFF0000"/>
      <name val="宋体"/>
      <family val="3"/>
      <charset val="134"/>
    </font>
    <font>
      <sz val="11"/>
      <name val="宋体"/>
      <family val="3"/>
      <charset val="134"/>
    </font>
    <font>
      <b/>
      <sz val="11"/>
      <color theme="1"/>
      <name val="宋体"/>
      <family val="3"/>
      <charset val="134"/>
      <scheme val="minor"/>
    </font>
    <font>
      <b/>
      <sz val="12"/>
      <color theme="1"/>
      <name val="仿宋_GB2312"/>
      <family val="1"/>
      <charset val="134"/>
    </font>
    <font>
      <b/>
      <sz val="10.5"/>
      <color theme="1"/>
      <name val="Times New Roman"/>
      <family val="1"/>
    </font>
    <font>
      <sz val="10"/>
      <color rgb="FF000000"/>
      <name val="宋体"/>
      <family val="3"/>
      <charset val="134"/>
    </font>
  </fonts>
  <fills count="3">
    <fill>
      <patternFill patternType="none"/>
    </fill>
    <fill>
      <patternFill patternType="gray125"/>
    </fill>
    <fill>
      <patternFill patternType="solid">
        <fgColor rgb="FFFFFFFF"/>
        <bgColor indexed="64"/>
      </patternFill>
    </fill>
  </fills>
  <borders count="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indexed="64"/>
      </right>
      <top/>
      <bottom style="medium">
        <color rgb="FF000000"/>
      </bottom>
      <diagonal/>
    </border>
    <border>
      <left/>
      <right style="medium">
        <color indexed="64"/>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indexed="64"/>
      </top>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justify" vertical="center"/>
    </xf>
    <xf numFmtId="0" fontId="5" fillId="0" borderId="14" xfId="0" applyFont="1" applyBorder="1" applyAlignment="1">
      <alignment horizontal="justify" vertical="center"/>
    </xf>
    <xf numFmtId="0" fontId="8" fillId="0" borderId="14" xfId="0" applyFont="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5" xfId="0" applyFont="1" applyFill="1" applyBorder="1" applyAlignment="1">
      <alignment horizontal="left" vertical="center"/>
    </xf>
    <xf numFmtId="0" fontId="5" fillId="2" borderId="14" xfId="0" applyFont="1" applyFill="1" applyBorder="1" applyAlignment="1">
      <alignment horizontal="left" vertical="center"/>
    </xf>
    <xf numFmtId="0" fontId="1" fillId="2" borderId="14" xfId="0" applyFont="1" applyFill="1" applyBorder="1">
      <alignment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5" fillId="2" borderId="12" xfId="0" applyFont="1" applyFill="1" applyBorder="1" applyAlignment="1">
      <alignment horizontal="center" vertical="center" wrapText="1"/>
    </xf>
    <xf numFmtId="0" fontId="1" fillId="0" borderId="0" xfId="0" applyFont="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horizontal="right" vertical="center"/>
    </xf>
    <xf numFmtId="0" fontId="17" fillId="2" borderId="14" xfId="0" applyFont="1" applyFill="1" applyBorder="1" applyAlignment="1">
      <alignment horizontal="left" vertical="center"/>
    </xf>
    <xf numFmtId="0" fontId="17" fillId="2" borderId="14" xfId="0" applyFont="1" applyFill="1" applyBorder="1" applyAlignment="1">
      <alignment horizontal="center" vertical="center"/>
    </xf>
    <xf numFmtId="176" fontId="6" fillId="0" borderId="14" xfId="0" applyNumberFormat="1" applyFont="1" applyBorder="1" applyAlignment="1">
      <alignment horizontal="right" vertical="center"/>
    </xf>
    <xf numFmtId="176" fontId="1" fillId="0" borderId="14" xfId="0" applyNumberFormat="1" applyFont="1" applyBorder="1">
      <alignment vertical="center"/>
    </xf>
    <xf numFmtId="176" fontId="5" fillId="0" borderId="14" xfId="0" applyNumberFormat="1" applyFont="1" applyBorder="1" applyAlignment="1">
      <alignment horizontal="right" vertical="center"/>
    </xf>
    <xf numFmtId="176" fontId="1" fillId="0" borderId="14"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5" fillId="2" borderId="14" xfId="0" applyNumberFormat="1" applyFont="1" applyFill="1" applyBorder="1" applyAlignment="1">
      <alignment horizontal="right" vertical="center"/>
    </xf>
    <xf numFmtId="176" fontId="1" fillId="2" borderId="14" xfId="0" applyNumberFormat="1" applyFont="1" applyFill="1" applyBorder="1">
      <alignment vertical="center"/>
    </xf>
    <xf numFmtId="176" fontId="17" fillId="0" borderId="14" xfId="0" applyNumberFormat="1" applyFont="1" applyBorder="1" applyAlignment="1">
      <alignment horizontal="right" vertical="center"/>
    </xf>
    <xf numFmtId="176" fontId="16" fillId="0" borderId="14" xfId="0" applyNumberFormat="1" applyFont="1" applyBorder="1" applyAlignment="1">
      <alignment horizontal="right" vertical="center"/>
    </xf>
    <xf numFmtId="176" fontId="6" fillId="2" borderId="14" xfId="0" applyNumberFormat="1" applyFont="1" applyFill="1" applyBorder="1" applyAlignment="1">
      <alignment horizontal="right" vertical="center"/>
    </xf>
    <xf numFmtId="0" fontId="0" fillId="0" borderId="0" xfId="0" applyAlignment="1">
      <alignment vertical="center"/>
    </xf>
    <xf numFmtId="176" fontId="11" fillId="2" borderId="14" xfId="0" applyNumberFormat="1" applyFont="1" applyFill="1" applyBorder="1" applyAlignment="1">
      <alignment horizontal="right" vertical="center"/>
    </xf>
    <xf numFmtId="0" fontId="5" fillId="0" borderId="32" xfId="0" applyFont="1" applyBorder="1" applyAlignment="1">
      <alignment horizontal="center" vertical="center"/>
    </xf>
    <xf numFmtId="176" fontId="18" fillId="0" borderId="39" xfId="0" applyNumberFormat="1" applyFont="1" applyBorder="1" applyAlignment="1">
      <alignment vertical="center" wrapText="1"/>
    </xf>
    <xf numFmtId="176" fontId="18" fillId="0" borderId="4" xfId="0" applyNumberFormat="1" applyFont="1" applyBorder="1" applyAlignment="1">
      <alignment vertical="center" wrapText="1"/>
    </xf>
    <xf numFmtId="176" fontId="0" fillId="0" borderId="4" xfId="0" applyNumberFormat="1" applyBorder="1" applyAlignment="1">
      <alignment vertical="center" wrapText="1"/>
    </xf>
    <xf numFmtId="0" fontId="18" fillId="0" borderId="43" xfId="0" applyFont="1" applyBorder="1" applyAlignment="1">
      <alignment horizontal="center" vertical="center"/>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18" fillId="0" borderId="33" xfId="0" applyFont="1" applyBorder="1" applyAlignment="1">
      <alignment horizontal="left" vertical="center" wrapText="1"/>
    </xf>
    <xf numFmtId="0" fontId="0" fillId="0" borderId="33" xfId="0" applyBorder="1" applyAlignment="1">
      <alignment horizontal="right" vertical="center" wrapText="1"/>
    </xf>
    <xf numFmtId="0" fontId="0" fillId="0" borderId="3" xfId="0" applyBorder="1" applyAlignment="1">
      <alignment horizontal="center" vertical="center" wrapText="1"/>
    </xf>
    <xf numFmtId="176" fontId="18" fillId="0" borderId="3" xfId="0" applyNumberFormat="1" applyFont="1" applyBorder="1" applyAlignment="1">
      <alignment vertical="center" wrapText="1"/>
    </xf>
    <xf numFmtId="176" fontId="0" fillId="0" borderId="3" xfId="0" applyNumberFormat="1" applyBorder="1" applyAlignment="1">
      <alignment vertical="center" wrapText="1"/>
    </xf>
    <xf numFmtId="0" fontId="18" fillId="0" borderId="33" xfId="0" applyFont="1" applyBorder="1" applyAlignment="1">
      <alignment vertical="center" wrapText="1"/>
    </xf>
    <xf numFmtId="0" fontId="0" fillId="0" borderId="33" xfId="0" applyBorder="1" applyAlignment="1">
      <alignment vertical="center" wrapText="1"/>
    </xf>
    <xf numFmtId="176" fontId="18" fillId="0" borderId="33" xfId="0" applyNumberFormat="1" applyFont="1" applyBorder="1" applyAlignment="1">
      <alignment vertical="center" wrapText="1"/>
    </xf>
    <xf numFmtId="176" fontId="0" fillId="0" borderId="33" xfId="0" applyNumberFormat="1" applyBorder="1" applyAlignment="1">
      <alignment vertical="center" wrapText="1"/>
    </xf>
    <xf numFmtId="0" fontId="2" fillId="0" borderId="1" xfId="0" applyFont="1" applyBorder="1" applyAlignment="1">
      <alignment vertical="center" wrapText="1"/>
    </xf>
    <xf numFmtId="0" fontId="14" fillId="0" borderId="3" xfId="0" applyFont="1" applyBorder="1" applyAlignment="1">
      <alignment horizontal="center" vertical="center"/>
    </xf>
    <xf numFmtId="0" fontId="5" fillId="0" borderId="16" xfId="0" applyFont="1" applyBorder="1" applyAlignment="1">
      <alignment horizontal="justify" vertical="center"/>
    </xf>
    <xf numFmtId="176" fontId="5" fillId="0" borderId="32" xfId="0" applyNumberFormat="1" applyFont="1" applyBorder="1" applyAlignment="1">
      <alignment horizontal="right" vertical="center"/>
    </xf>
    <xf numFmtId="0" fontId="0" fillId="0" borderId="33" xfId="0" applyBorder="1">
      <alignment vertical="center"/>
    </xf>
    <xf numFmtId="0" fontId="21" fillId="0" borderId="16" xfId="0" applyFont="1" applyBorder="1" applyAlignment="1">
      <alignment horizontal="justify" vertical="center"/>
    </xf>
    <xf numFmtId="176" fontId="5" fillId="0" borderId="33" xfId="0" applyNumberFormat="1" applyFont="1" applyBorder="1" applyAlignment="1">
      <alignment horizontal="right" vertical="center"/>
    </xf>
    <xf numFmtId="176" fontId="6" fillId="0" borderId="14" xfId="0" applyNumberFormat="1" applyFont="1" applyBorder="1" applyAlignment="1">
      <alignment vertical="center"/>
    </xf>
    <xf numFmtId="176" fontId="5" fillId="0" borderId="14" xfId="0" applyNumberFormat="1" applyFont="1" applyBorder="1" applyAlignment="1">
      <alignment vertical="center"/>
    </xf>
    <xf numFmtId="176" fontId="6"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16" xfId="0" applyNumberFormat="1" applyFont="1" applyBorder="1" applyAlignment="1">
      <alignment vertical="center"/>
    </xf>
    <xf numFmtId="176" fontId="5" fillId="0" borderId="32" xfId="0" applyNumberFormat="1" applyFont="1" applyBorder="1" applyAlignment="1">
      <alignment vertical="center"/>
    </xf>
    <xf numFmtId="0" fontId="12" fillId="0" borderId="33" xfId="0" applyFont="1" applyBorder="1" applyAlignment="1">
      <alignment vertical="center" wrapText="1"/>
    </xf>
    <xf numFmtId="0" fontId="12" fillId="0" borderId="0" xfId="0" applyFont="1" applyBorder="1" applyAlignment="1">
      <alignment vertical="center" wrapText="1"/>
    </xf>
    <xf numFmtId="0" fontId="14" fillId="0" borderId="6" xfId="0" applyFont="1" applyBorder="1" applyAlignment="1">
      <alignment horizontal="right" vertical="center"/>
    </xf>
    <xf numFmtId="0" fontId="12" fillId="0" borderId="6" xfId="0" applyFont="1" applyBorder="1" applyAlignment="1">
      <alignment horizontal="center" vertical="center"/>
    </xf>
    <xf numFmtId="0" fontId="0" fillId="0" borderId="0" xfId="0" applyAlignment="1">
      <alignment horizontal="lef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4" fillId="0" borderId="1" xfId="0" applyFont="1" applyBorder="1" applyAlignment="1">
      <alignment horizontal="righ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center"/>
    </xf>
    <xf numFmtId="176" fontId="6" fillId="0" borderId="2" xfId="0" applyNumberFormat="1" applyFont="1" applyBorder="1" applyAlignment="1">
      <alignment horizontal="right" vertical="center"/>
    </xf>
    <xf numFmtId="176" fontId="6" fillId="0" borderId="3" xfId="0" applyNumberFormat="1" applyFont="1" applyBorder="1" applyAlignment="1">
      <alignment horizontal="right" vertical="center"/>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21" xfId="0" applyFont="1" applyBorder="1" applyAlignment="1">
      <alignment horizontal="justify" vertical="center"/>
    </xf>
    <xf numFmtId="0" fontId="8" fillId="0" borderId="22" xfId="0" applyFont="1" applyBorder="1" applyAlignment="1">
      <alignment horizontal="justify" vertical="center"/>
    </xf>
    <xf numFmtId="0" fontId="8" fillId="0" borderId="23" xfId="0" applyFont="1" applyBorder="1" applyAlignment="1">
      <alignment horizontal="justify"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7" fillId="0" borderId="31" xfId="0" applyFont="1" applyBorder="1" applyAlignment="1">
      <alignment horizontal="justify" vertical="center"/>
    </xf>
    <xf numFmtId="0" fontId="7" fillId="0" borderId="16" xfId="0" applyFont="1" applyBorder="1" applyAlignment="1">
      <alignment horizontal="justify" vertical="center"/>
    </xf>
    <xf numFmtId="0" fontId="7" fillId="0" borderId="14" xfId="0" applyFont="1" applyBorder="1" applyAlignment="1">
      <alignment horizontal="justify"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8" xfId="0" applyFont="1" applyBorder="1" applyAlignment="1">
      <alignment horizontal="left" vertical="center"/>
    </xf>
    <xf numFmtId="0" fontId="5" fillId="0" borderId="49" xfId="0" applyFont="1" applyBorder="1" applyAlignment="1">
      <alignment horizontal="left" vertical="center"/>
    </xf>
    <xf numFmtId="0" fontId="7" fillId="0" borderId="21" xfId="0" applyFont="1" applyBorder="1" applyAlignment="1">
      <alignment horizontal="justify" vertical="center"/>
    </xf>
    <xf numFmtId="0" fontId="7" fillId="0" borderId="22" xfId="0" applyFont="1" applyBorder="1" applyAlignment="1">
      <alignment horizontal="justify" vertical="center"/>
    </xf>
    <xf numFmtId="0" fontId="7" fillId="0" borderId="23" xfId="0" applyFont="1" applyBorder="1" applyAlignment="1">
      <alignment horizontal="justify" vertical="center"/>
    </xf>
    <xf numFmtId="0" fontId="0" fillId="0" borderId="16" xfId="0" applyBorder="1" applyAlignment="1">
      <alignment horizontal="right" vertical="center"/>
    </xf>
    <xf numFmtId="0" fontId="7" fillId="0" borderId="44" xfId="0" applyFont="1" applyBorder="1" applyAlignment="1">
      <alignment horizontal="justify" vertical="center"/>
    </xf>
    <xf numFmtId="0" fontId="7" fillId="0" borderId="0" xfId="0" applyFont="1" applyBorder="1" applyAlignment="1">
      <alignment horizontal="justify" vertical="center"/>
    </xf>
    <xf numFmtId="0" fontId="7" fillId="0" borderId="32" xfId="0" applyFont="1" applyBorder="1" applyAlignment="1">
      <alignment horizontal="justify"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0" fillId="0" borderId="16" xfId="0"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0" xfId="0" applyFont="1" applyAlignment="1">
      <alignment horizontal="right" vertical="center"/>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0" fillId="0" borderId="0" xfId="0"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applyAlignment="1">
      <alignment horizontal="center" vertical="center"/>
    </xf>
    <xf numFmtId="0" fontId="1" fillId="0" borderId="4" xfId="0" applyFont="1" applyBorder="1" applyAlignment="1">
      <alignment horizontal="center" vertical="center" wrapText="1"/>
    </xf>
    <xf numFmtId="0" fontId="4" fillId="0" borderId="1" xfId="0" applyFont="1" applyBorder="1" applyAlignment="1">
      <alignment horizontal="center"/>
    </xf>
    <xf numFmtId="0" fontId="1" fillId="0" borderId="0" xfId="0" applyFont="1" applyAlignment="1">
      <alignment vertical="center" wrapText="1"/>
    </xf>
    <xf numFmtId="0" fontId="12" fillId="0" borderId="2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2" fillId="0" borderId="2" xfId="0" applyFont="1" applyBorder="1" applyAlignment="1">
      <alignment horizontal="justify" vertical="center"/>
    </xf>
    <xf numFmtId="0" fontId="12" fillId="0" borderId="3" xfId="0" applyFont="1" applyBorder="1" applyAlignment="1">
      <alignment horizontal="justify" vertical="center"/>
    </xf>
    <xf numFmtId="0" fontId="12" fillId="0" borderId="4" xfId="0" applyFont="1" applyBorder="1" applyAlignment="1">
      <alignment horizontal="justify"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5" fillId="0" borderId="2" xfId="0" applyFont="1" applyBorder="1" applyAlignment="1">
      <alignment horizontal="justify" vertical="center"/>
    </xf>
    <xf numFmtId="0" fontId="15" fillId="0" borderId="4" xfId="0" applyFont="1" applyBorder="1" applyAlignment="1">
      <alignment horizontal="justify" vertical="center"/>
    </xf>
    <xf numFmtId="0" fontId="15" fillId="0" borderId="3" xfId="0" applyFont="1" applyBorder="1" applyAlignment="1">
      <alignment horizontal="justify" vertical="center"/>
    </xf>
    <xf numFmtId="0" fontId="12" fillId="0" borderId="2" xfId="0" applyFont="1" applyBorder="1" applyAlignment="1">
      <alignment horizontal="right" vertical="center"/>
    </xf>
    <xf numFmtId="0" fontId="12" fillId="0" borderId="3" xfId="0" applyFont="1" applyBorder="1" applyAlignment="1">
      <alignment horizontal="right"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20"/>
  <sheetViews>
    <sheetView workbookViewId="0">
      <selection activeCell="D12" sqref="D12:E12"/>
    </sheetView>
  </sheetViews>
  <sheetFormatPr defaultRowHeight="13.5"/>
  <cols>
    <col min="1" max="1" width="23.5" customWidth="1"/>
    <col min="2" max="2" width="13.75" customWidth="1"/>
    <col min="3" max="3" width="27.125" customWidth="1"/>
  </cols>
  <sheetData>
    <row r="1" spans="1:5" ht="45.75" customHeight="1">
      <c r="A1" s="80" t="s">
        <v>37</v>
      </c>
      <c r="B1" s="80"/>
      <c r="C1" s="80"/>
      <c r="D1" s="80"/>
      <c r="E1" s="80"/>
    </row>
    <row r="2" spans="1:5" ht="14.25" thickBot="1">
      <c r="A2" s="76" t="s">
        <v>0</v>
      </c>
      <c r="B2" s="76"/>
      <c r="C2" s="76"/>
      <c r="D2" s="76"/>
      <c r="E2" s="56"/>
    </row>
    <row r="3" spans="1:5" ht="31.5" customHeight="1" thickBot="1">
      <c r="A3" s="77" t="s">
        <v>1</v>
      </c>
      <c r="B3" s="78"/>
      <c r="C3" s="77" t="s">
        <v>2</v>
      </c>
      <c r="D3" s="79"/>
      <c r="E3" s="78"/>
    </row>
    <row r="4" spans="1:5" ht="31.5" customHeight="1" thickBot="1">
      <c r="A4" s="1" t="s">
        <v>3</v>
      </c>
      <c r="B4" s="2" t="s">
        <v>4</v>
      </c>
      <c r="C4" s="2" t="s">
        <v>3</v>
      </c>
      <c r="D4" s="77" t="s">
        <v>4</v>
      </c>
      <c r="E4" s="78"/>
    </row>
    <row r="5" spans="1:5" ht="31.5" customHeight="1" thickBot="1">
      <c r="A5" s="3" t="s">
        <v>5</v>
      </c>
      <c r="B5" s="31">
        <v>1591.04</v>
      </c>
      <c r="C5" s="4" t="s">
        <v>159</v>
      </c>
      <c r="D5" s="74">
        <v>176.96</v>
      </c>
      <c r="E5" s="75"/>
    </row>
    <row r="6" spans="1:5" ht="31.5" customHeight="1" thickBot="1">
      <c r="A6" s="3" t="s">
        <v>6</v>
      </c>
      <c r="B6" s="31"/>
      <c r="C6" s="4" t="s">
        <v>160</v>
      </c>
      <c r="D6" s="74">
        <v>1391.44</v>
      </c>
      <c r="E6" s="75"/>
    </row>
    <row r="7" spans="1:5" ht="31.5" customHeight="1" thickBot="1">
      <c r="A7" s="3" t="s">
        <v>7</v>
      </c>
      <c r="B7" s="31"/>
      <c r="C7" s="4" t="s">
        <v>161</v>
      </c>
      <c r="D7" s="74">
        <v>68.209999999999994</v>
      </c>
      <c r="E7" s="75"/>
    </row>
    <row r="8" spans="1:5" ht="31.5" customHeight="1" thickBot="1">
      <c r="A8" s="3" t="s">
        <v>153</v>
      </c>
      <c r="B8" s="31"/>
      <c r="C8" s="4" t="s">
        <v>162</v>
      </c>
      <c r="D8" s="74">
        <v>25.73</v>
      </c>
      <c r="E8" s="75"/>
    </row>
    <row r="9" spans="1:5" ht="31.5" customHeight="1" thickBot="1">
      <c r="A9" s="3" t="s">
        <v>152</v>
      </c>
      <c r="B9" s="31">
        <v>103.6</v>
      </c>
      <c r="C9" s="4" t="s">
        <v>163</v>
      </c>
      <c r="D9" s="74">
        <v>25.76</v>
      </c>
      <c r="E9" s="75"/>
    </row>
    <row r="10" spans="1:5" ht="31.5" customHeight="1" thickBot="1">
      <c r="A10" s="3"/>
      <c r="B10" s="31"/>
      <c r="C10" s="4" t="s">
        <v>164</v>
      </c>
      <c r="D10" s="74">
        <v>96.31</v>
      </c>
      <c r="E10" s="75"/>
    </row>
    <row r="11" spans="1:5" ht="31.5" customHeight="1" thickBot="1">
      <c r="A11" s="3"/>
      <c r="B11" s="31"/>
      <c r="C11" s="4"/>
      <c r="D11" s="74"/>
      <c r="E11" s="75"/>
    </row>
    <row r="12" spans="1:5" ht="24" customHeight="1" thickBot="1">
      <c r="A12" s="3"/>
      <c r="B12" s="31"/>
      <c r="C12" s="4"/>
      <c r="D12" s="74"/>
      <c r="E12" s="75"/>
    </row>
    <row r="13" spans="1:5" ht="24" customHeight="1" thickBot="1">
      <c r="A13" s="3"/>
      <c r="B13" s="31"/>
      <c r="C13" s="4"/>
      <c r="D13" s="74"/>
      <c r="E13" s="75"/>
    </row>
    <row r="14" spans="1:5" ht="31.5" customHeight="1" thickBot="1">
      <c r="A14" s="5" t="s">
        <v>8</v>
      </c>
      <c r="B14" s="32">
        <f>SUM(B5:B13)</f>
        <v>1694.6399999999999</v>
      </c>
      <c r="C14" s="6" t="s">
        <v>9</v>
      </c>
      <c r="D14" s="81">
        <f>SUM(D5:D13)</f>
        <v>1784.41</v>
      </c>
      <c r="E14" s="82"/>
    </row>
    <row r="15" spans="1:5" ht="31.5" customHeight="1" thickBot="1">
      <c r="A15" s="3" t="s">
        <v>10</v>
      </c>
      <c r="B15" s="31"/>
      <c r="C15" s="4" t="s">
        <v>11</v>
      </c>
      <c r="D15" s="74"/>
      <c r="E15" s="75"/>
    </row>
    <row r="16" spans="1:5" ht="31.5" customHeight="1" thickBot="1">
      <c r="A16" s="3" t="s">
        <v>12</v>
      </c>
      <c r="B16" s="31">
        <v>298.83</v>
      </c>
      <c r="C16" s="4" t="s">
        <v>13</v>
      </c>
      <c r="D16" s="74">
        <v>209.06</v>
      </c>
      <c r="E16" s="75"/>
    </row>
    <row r="17" spans="1:5" ht="31.5" customHeight="1" thickBot="1">
      <c r="A17" s="3"/>
      <c r="B17" s="31"/>
      <c r="C17" s="4"/>
      <c r="D17" s="74"/>
      <c r="E17" s="75"/>
    </row>
    <row r="18" spans="1:5" ht="31.5" customHeight="1" thickBot="1">
      <c r="A18" s="5" t="s">
        <v>14</v>
      </c>
      <c r="B18" s="32">
        <f>SUM(B14:B17)</f>
        <v>1993.4699999999998</v>
      </c>
      <c r="C18" s="6" t="s">
        <v>15</v>
      </c>
      <c r="D18" s="81">
        <f>SUM(D14:D17)</f>
        <v>1993.47</v>
      </c>
      <c r="E18" s="82"/>
    </row>
    <row r="20" spans="1:5">
      <c r="A20" s="73" t="s">
        <v>81</v>
      </c>
      <c r="B20" s="73"/>
      <c r="C20" s="73"/>
      <c r="D20" s="73"/>
      <c r="E20" s="73"/>
    </row>
  </sheetData>
  <mergeCells count="20">
    <mergeCell ref="A1:E1"/>
    <mergeCell ref="D18:E18"/>
    <mergeCell ref="D11:E11"/>
    <mergeCell ref="D12:E12"/>
    <mergeCell ref="D13:E13"/>
    <mergeCell ref="D14:E14"/>
    <mergeCell ref="A20:E20"/>
    <mergeCell ref="D10:E10"/>
    <mergeCell ref="A2:D2"/>
    <mergeCell ref="A3:B3"/>
    <mergeCell ref="C3:E3"/>
    <mergeCell ref="D4:E4"/>
    <mergeCell ref="D5:E5"/>
    <mergeCell ref="D6:E6"/>
    <mergeCell ref="D7:E7"/>
    <mergeCell ref="D8:E8"/>
    <mergeCell ref="D9:E9"/>
    <mergeCell ref="D15:E15"/>
    <mergeCell ref="D16:E16"/>
    <mergeCell ref="D17:E17"/>
  </mergeCells>
  <phoneticPr fontId="9" type="noConversion"/>
  <pageMargins left="1.1023622047244095"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K37"/>
  <sheetViews>
    <sheetView topLeftCell="A4" workbookViewId="0">
      <selection activeCell="M29" sqref="M29"/>
    </sheetView>
  </sheetViews>
  <sheetFormatPr defaultRowHeight="13.5"/>
  <cols>
    <col min="1" max="1" width="2.75" customWidth="1"/>
    <col min="2" max="2" width="2.625" customWidth="1"/>
    <col min="3" max="3" width="2.75" customWidth="1"/>
    <col min="4" max="4" width="30.875" customWidth="1"/>
    <col min="5" max="5" width="10.125" customWidth="1"/>
    <col min="6" max="6" width="10" customWidth="1"/>
    <col min="7" max="7" width="6.375" customWidth="1"/>
    <col min="8" max="9" width="5" customWidth="1"/>
    <col min="10" max="10" width="6.75" customWidth="1"/>
    <col min="11" max="11" width="9.625" bestFit="1" customWidth="1"/>
  </cols>
  <sheetData>
    <row r="1" spans="1:11" ht="24">
      <c r="A1" s="80" t="s">
        <v>129</v>
      </c>
      <c r="B1" s="80"/>
      <c r="C1" s="80"/>
      <c r="D1" s="80"/>
      <c r="E1" s="80"/>
      <c r="F1" s="80"/>
      <c r="G1" s="80"/>
      <c r="H1" s="80"/>
      <c r="I1" s="80"/>
      <c r="J1" s="80"/>
      <c r="K1" s="80"/>
    </row>
    <row r="2" spans="1:11" ht="14.25" thickBot="1">
      <c r="A2" s="105" t="s">
        <v>36</v>
      </c>
      <c r="B2" s="105"/>
      <c r="C2" s="105"/>
      <c r="D2" s="105"/>
      <c r="E2" s="105"/>
      <c r="F2" s="105"/>
      <c r="G2" s="105"/>
      <c r="H2" s="105"/>
      <c r="I2" s="105"/>
      <c r="J2" s="105"/>
      <c r="K2" s="105"/>
    </row>
    <row r="3" spans="1:11" ht="14.25" thickBot="1">
      <c r="A3" s="109" t="s">
        <v>16</v>
      </c>
      <c r="B3" s="110"/>
      <c r="C3" s="110"/>
      <c r="D3" s="111"/>
      <c r="E3" s="83" t="s">
        <v>8</v>
      </c>
      <c r="F3" s="83" t="s">
        <v>17</v>
      </c>
      <c r="G3" s="83" t="s">
        <v>18</v>
      </c>
      <c r="H3" s="83" t="s">
        <v>19</v>
      </c>
      <c r="I3" s="83" t="s">
        <v>20</v>
      </c>
      <c r="J3" s="83" t="s">
        <v>21</v>
      </c>
      <c r="K3" s="83" t="s">
        <v>22</v>
      </c>
    </row>
    <row r="4" spans="1:11" ht="29.25" customHeight="1" thickBot="1">
      <c r="A4" s="91" t="s">
        <v>23</v>
      </c>
      <c r="B4" s="79"/>
      <c r="C4" s="92"/>
      <c r="D4" s="7" t="s">
        <v>24</v>
      </c>
      <c r="E4" s="84"/>
      <c r="F4" s="84"/>
      <c r="G4" s="84"/>
      <c r="H4" s="84"/>
      <c r="I4" s="84"/>
      <c r="J4" s="84"/>
      <c r="K4" s="84"/>
    </row>
    <row r="5" spans="1:11" ht="14.25" thickBot="1">
      <c r="A5" s="91" t="s">
        <v>147</v>
      </c>
      <c r="B5" s="79"/>
      <c r="C5" s="79"/>
      <c r="D5" s="92"/>
      <c r="E5" s="7">
        <v>1</v>
      </c>
      <c r="F5" s="7">
        <v>2</v>
      </c>
      <c r="G5" s="7">
        <v>3</v>
      </c>
      <c r="H5" s="7">
        <v>4</v>
      </c>
      <c r="I5" s="7">
        <v>5</v>
      </c>
      <c r="J5" s="7">
        <v>6</v>
      </c>
      <c r="K5" s="7">
        <v>7</v>
      </c>
    </row>
    <row r="6" spans="1:11" ht="18.75" customHeight="1" thickBot="1">
      <c r="A6" s="77" t="s">
        <v>146</v>
      </c>
      <c r="B6" s="79"/>
      <c r="C6" s="79"/>
      <c r="D6" s="78"/>
      <c r="E6" s="26">
        <f>E7+E10+E19+E24+E30+E33</f>
        <v>1694.6399999999996</v>
      </c>
      <c r="F6" s="26">
        <f>F7+F10+F19+F24+F30</f>
        <v>1591.0399999999997</v>
      </c>
      <c r="G6" s="29"/>
      <c r="H6" s="29"/>
      <c r="I6" s="29"/>
      <c r="J6" s="29"/>
      <c r="K6" s="26">
        <f>K33</f>
        <v>103.6</v>
      </c>
    </row>
    <row r="7" spans="1:11" ht="19.5" customHeight="1" thickBot="1">
      <c r="A7" s="106">
        <v>205</v>
      </c>
      <c r="B7" s="107"/>
      <c r="C7" s="108"/>
      <c r="D7" s="8" t="s">
        <v>165</v>
      </c>
      <c r="E7" s="26">
        <v>200</v>
      </c>
      <c r="F7" s="26">
        <v>200</v>
      </c>
      <c r="G7" s="29"/>
      <c r="H7" s="29"/>
      <c r="I7" s="29"/>
      <c r="J7" s="29"/>
      <c r="K7" s="29"/>
    </row>
    <row r="8" spans="1:11" ht="19.5" customHeight="1" thickBot="1">
      <c r="A8" s="96">
        <v>20502</v>
      </c>
      <c r="B8" s="97"/>
      <c r="C8" s="98"/>
      <c r="D8" s="9" t="s">
        <v>168</v>
      </c>
      <c r="E8" s="28">
        <v>200</v>
      </c>
      <c r="F8" s="28">
        <v>200</v>
      </c>
      <c r="G8" s="9"/>
      <c r="H8" s="9"/>
      <c r="I8" s="9"/>
      <c r="J8" s="9"/>
      <c r="K8" s="9"/>
    </row>
    <row r="9" spans="1:11" ht="19.5" customHeight="1" thickBot="1">
      <c r="A9" s="99">
        <v>2050299</v>
      </c>
      <c r="B9" s="100"/>
      <c r="C9" s="101"/>
      <c r="D9" s="9" t="s">
        <v>167</v>
      </c>
      <c r="E9" s="28">
        <v>200</v>
      </c>
      <c r="F9" s="28">
        <v>200</v>
      </c>
      <c r="G9" s="9"/>
      <c r="H9" s="9"/>
      <c r="I9" s="9"/>
      <c r="J9" s="9"/>
      <c r="K9" s="9"/>
    </row>
    <row r="10" spans="1:11" ht="19.5" customHeight="1" thickBot="1">
      <c r="A10" s="93">
        <v>206</v>
      </c>
      <c r="B10" s="94"/>
      <c r="C10" s="95"/>
      <c r="D10" s="8" t="s">
        <v>26</v>
      </c>
      <c r="E10" s="26">
        <f>E11+E13</f>
        <v>1271.03</v>
      </c>
      <c r="F10" s="26">
        <f>F11+F13</f>
        <v>1271.03</v>
      </c>
      <c r="G10" s="29"/>
      <c r="H10" s="29"/>
      <c r="I10" s="29"/>
      <c r="J10" s="29"/>
      <c r="K10" s="29"/>
    </row>
    <row r="11" spans="1:11" ht="19.5" customHeight="1" thickBot="1">
      <c r="A11" s="85">
        <v>20601</v>
      </c>
      <c r="B11" s="86"/>
      <c r="C11" s="87"/>
      <c r="D11" s="9" t="s">
        <v>27</v>
      </c>
      <c r="E11" s="28">
        <f>E12</f>
        <v>220.07</v>
      </c>
      <c r="F11" s="28">
        <f>F12</f>
        <v>220.07</v>
      </c>
      <c r="G11" s="29"/>
      <c r="H11" s="29"/>
      <c r="I11" s="29"/>
      <c r="J11" s="29"/>
      <c r="K11" s="29"/>
    </row>
    <row r="12" spans="1:11" ht="19.5" customHeight="1" thickBot="1">
      <c r="A12" s="85">
        <v>2060101</v>
      </c>
      <c r="B12" s="86"/>
      <c r="C12" s="87"/>
      <c r="D12" s="10" t="s">
        <v>95</v>
      </c>
      <c r="E12" s="28">
        <v>220.07</v>
      </c>
      <c r="F12" s="28">
        <v>220.07</v>
      </c>
      <c r="G12" s="29"/>
      <c r="H12" s="28"/>
      <c r="I12" s="28"/>
      <c r="J12" s="28"/>
      <c r="K12" s="28"/>
    </row>
    <row r="13" spans="1:11" ht="19.5" customHeight="1" thickBot="1">
      <c r="A13" s="85">
        <v>20607</v>
      </c>
      <c r="B13" s="86"/>
      <c r="C13" s="87"/>
      <c r="D13" s="9" t="s">
        <v>28</v>
      </c>
      <c r="E13" s="28">
        <f>E14+E15+E16+E17+E18</f>
        <v>1050.96</v>
      </c>
      <c r="F13" s="28">
        <f>F14+F15+F16+F17+F18</f>
        <v>1050.96</v>
      </c>
      <c r="G13" s="29"/>
      <c r="H13" s="28"/>
      <c r="I13" s="28"/>
      <c r="J13" s="28"/>
      <c r="K13" s="28"/>
    </row>
    <row r="14" spans="1:11" ht="19.5" customHeight="1" thickBot="1">
      <c r="A14" s="88">
        <v>2060701</v>
      </c>
      <c r="B14" s="89"/>
      <c r="C14" s="90"/>
      <c r="D14" s="9" t="s">
        <v>166</v>
      </c>
      <c r="E14" s="28">
        <v>18.8</v>
      </c>
      <c r="F14" s="28">
        <v>18.8</v>
      </c>
      <c r="G14" s="29"/>
      <c r="H14" s="28"/>
      <c r="I14" s="28"/>
      <c r="J14" s="28"/>
      <c r="K14" s="28"/>
    </row>
    <row r="15" spans="1:11" ht="19.5" customHeight="1" thickBot="1">
      <c r="A15" s="85">
        <v>2060702</v>
      </c>
      <c r="B15" s="86"/>
      <c r="C15" s="87"/>
      <c r="D15" s="10" t="s">
        <v>96</v>
      </c>
      <c r="E15" s="28">
        <v>416</v>
      </c>
      <c r="F15" s="28">
        <v>416</v>
      </c>
      <c r="G15" s="29"/>
      <c r="H15" s="28"/>
      <c r="I15" s="28"/>
      <c r="J15" s="28"/>
      <c r="K15" s="28"/>
    </row>
    <row r="16" spans="1:11" ht="19.5" customHeight="1" thickBot="1">
      <c r="A16" s="85">
        <v>2060703</v>
      </c>
      <c r="B16" s="86"/>
      <c r="C16" s="87"/>
      <c r="D16" s="10" t="s">
        <v>97</v>
      </c>
      <c r="E16" s="28">
        <v>86</v>
      </c>
      <c r="F16" s="28">
        <v>86</v>
      </c>
      <c r="G16" s="29"/>
      <c r="H16" s="28"/>
      <c r="I16" s="28"/>
      <c r="J16" s="28"/>
      <c r="K16" s="28"/>
    </row>
    <row r="17" spans="1:11" ht="19.5" customHeight="1" thickBot="1">
      <c r="A17" s="85">
        <v>2060704</v>
      </c>
      <c r="B17" s="86"/>
      <c r="C17" s="87"/>
      <c r="D17" s="10" t="s">
        <v>98</v>
      </c>
      <c r="E17" s="28">
        <v>123.5</v>
      </c>
      <c r="F17" s="28">
        <v>123.5</v>
      </c>
      <c r="G17" s="29"/>
      <c r="H17" s="28"/>
      <c r="I17" s="28"/>
      <c r="J17" s="28"/>
      <c r="K17" s="28"/>
    </row>
    <row r="18" spans="1:11" ht="19.5" customHeight="1" thickBot="1">
      <c r="A18" s="85">
        <v>2060705</v>
      </c>
      <c r="B18" s="86"/>
      <c r="C18" s="87"/>
      <c r="D18" s="10" t="s">
        <v>99</v>
      </c>
      <c r="E18" s="28">
        <v>406.66</v>
      </c>
      <c r="F18" s="28">
        <v>406.66</v>
      </c>
      <c r="G18" s="29"/>
      <c r="H18" s="28"/>
      <c r="I18" s="28"/>
      <c r="J18" s="28"/>
      <c r="K18" s="28"/>
    </row>
    <row r="19" spans="1:11" ht="19.5" customHeight="1" thickBot="1">
      <c r="A19" s="102">
        <v>208</v>
      </c>
      <c r="B19" s="103"/>
      <c r="C19" s="104"/>
      <c r="D19" s="8" t="s">
        <v>29</v>
      </c>
      <c r="E19" s="26">
        <f>E20</f>
        <v>70.069999999999993</v>
      </c>
      <c r="F19" s="26">
        <f>F20</f>
        <v>70.069999999999993</v>
      </c>
      <c r="G19" s="29"/>
      <c r="H19" s="28"/>
      <c r="I19" s="28"/>
      <c r="J19" s="28"/>
      <c r="K19" s="28"/>
    </row>
    <row r="20" spans="1:11" ht="19.5" customHeight="1" thickBot="1">
      <c r="A20" s="85">
        <v>20805</v>
      </c>
      <c r="B20" s="86"/>
      <c r="C20" s="87"/>
      <c r="D20" s="9" t="s">
        <v>30</v>
      </c>
      <c r="E20" s="28">
        <f>E21+E22+E23</f>
        <v>70.069999999999993</v>
      </c>
      <c r="F20" s="28">
        <f>F21+F22+F23</f>
        <v>70.069999999999993</v>
      </c>
      <c r="G20" s="29"/>
      <c r="H20" s="28"/>
      <c r="I20" s="28"/>
      <c r="J20" s="28"/>
      <c r="K20" s="28"/>
    </row>
    <row r="21" spans="1:11" ht="19.5" customHeight="1" thickBot="1">
      <c r="A21" s="85">
        <v>2080501</v>
      </c>
      <c r="B21" s="86"/>
      <c r="C21" s="87"/>
      <c r="D21" s="10" t="s">
        <v>100</v>
      </c>
      <c r="E21" s="28">
        <v>16.600000000000001</v>
      </c>
      <c r="F21" s="28">
        <v>16.600000000000001</v>
      </c>
      <c r="G21" s="29"/>
      <c r="H21" s="28"/>
      <c r="I21" s="28"/>
      <c r="J21" s="28"/>
      <c r="K21" s="28"/>
    </row>
    <row r="22" spans="1:11" ht="19.5" customHeight="1" thickBot="1">
      <c r="A22" s="85">
        <v>2080502</v>
      </c>
      <c r="B22" s="86"/>
      <c r="C22" s="87"/>
      <c r="D22" s="10" t="s">
        <v>101</v>
      </c>
      <c r="E22" s="28">
        <v>0.83</v>
      </c>
      <c r="F22" s="28">
        <v>0.83</v>
      </c>
      <c r="G22" s="29"/>
      <c r="H22" s="29"/>
      <c r="I22" s="29"/>
      <c r="J22" s="29"/>
      <c r="K22" s="29"/>
    </row>
    <row r="23" spans="1:11" ht="33" customHeight="1" thickBot="1">
      <c r="A23" s="88">
        <v>2080505</v>
      </c>
      <c r="B23" s="89"/>
      <c r="C23" s="90"/>
      <c r="D23" s="10" t="s">
        <v>186</v>
      </c>
      <c r="E23" s="28">
        <v>52.64</v>
      </c>
      <c r="F23" s="28">
        <v>52.64</v>
      </c>
      <c r="G23" s="29"/>
      <c r="H23" s="29"/>
      <c r="I23" s="29"/>
      <c r="J23" s="29"/>
      <c r="K23" s="29"/>
    </row>
    <row r="24" spans="1:11" ht="19.5" customHeight="1" thickBot="1">
      <c r="A24" s="102">
        <v>210</v>
      </c>
      <c r="B24" s="103"/>
      <c r="C24" s="104"/>
      <c r="D24" s="8" t="s">
        <v>31</v>
      </c>
      <c r="E24" s="26">
        <f>E25</f>
        <v>25.59</v>
      </c>
      <c r="F24" s="26">
        <f>F25</f>
        <v>25.59</v>
      </c>
      <c r="G24" s="29"/>
      <c r="H24" s="28"/>
      <c r="I24" s="28"/>
      <c r="J24" s="28"/>
      <c r="K24" s="28"/>
    </row>
    <row r="25" spans="1:11" ht="19.5" customHeight="1" thickBot="1">
      <c r="A25" s="85">
        <v>21011</v>
      </c>
      <c r="B25" s="86"/>
      <c r="C25" s="87"/>
      <c r="D25" s="9" t="s">
        <v>106</v>
      </c>
      <c r="E25" s="28">
        <f>E26+E27+E28+E29</f>
        <v>25.59</v>
      </c>
      <c r="F25" s="28">
        <f>F26+F27+F28+F29</f>
        <v>25.59</v>
      </c>
      <c r="G25" s="29"/>
      <c r="H25" s="28"/>
      <c r="I25" s="28"/>
      <c r="J25" s="28"/>
      <c r="K25" s="28"/>
    </row>
    <row r="26" spans="1:11" ht="19.5" customHeight="1" thickBot="1">
      <c r="A26" s="88">
        <v>2101101</v>
      </c>
      <c r="B26" s="89"/>
      <c r="C26" s="90"/>
      <c r="D26" s="9" t="s">
        <v>105</v>
      </c>
      <c r="E26" s="28">
        <v>13.42</v>
      </c>
      <c r="F26" s="28">
        <v>13.42</v>
      </c>
      <c r="G26" s="29"/>
      <c r="H26" s="28"/>
      <c r="I26" s="28"/>
      <c r="J26" s="28"/>
      <c r="K26" s="28"/>
    </row>
    <row r="27" spans="1:11" ht="19.5" customHeight="1" thickBot="1">
      <c r="A27" s="85">
        <v>2101102</v>
      </c>
      <c r="B27" s="86"/>
      <c r="C27" s="87"/>
      <c r="D27" s="10" t="s">
        <v>102</v>
      </c>
      <c r="E27" s="28">
        <v>4.49</v>
      </c>
      <c r="F27" s="28">
        <v>4.49</v>
      </c>
      <c r="G27" s="29"/>
      <c r="H27" s="28"/>
      <c r="I27" s="28"/>
      <c r="J27" s="28"/>
      <c r="K27" s="28"/>
    </row>
    <row r="28" spans="1:11" ht="19.5" customHeight="1" thickBot="1">
      <c r="A28" s="88">
        <v>2101103</v>
      </c>
      <c r="B28" s="89"/>
      <c r="C28" s="90"/>
      <c r="D28" s="9" t="s">
        <v>170</v>
      </c>
      <c r="E28" s="28">
        <v>7.64</v>
      </c>
      <c r="F28" s="28">
        <v>7.64</v>
      </c>
      <c r="G28" s="29"/>
      <c r="H28" s="28"/>
      <c r="I28" s="28"/>
      <c r="J28" s="28"/>
      <c r="K28" s="28"/>
    </row>
    <row r="29" spans="1:11" ht="19.5" customHeight="1" thickBot="1">
      <c r="A29" s="85">
        <v>2101199</v>
      </c>
      <c r="B29" s="86"/>
      <c r="C29" s="87"/>
      <c r="D29" s="10" t="s">
        <v>171</v>
      </c>
      <c r="E29" s="28">
        <v>0.04</v>
      </c>
      <c r="F29" s="28">
        <v>0.04</v>
      </c>
      <c r="G29" s="28"/>
      <c r="H29" s="28"/>
      <c r="I29" s="28"/>
      <c r="J29" s="28"/>
      <c r="K29" s="28"/>
    </row>
    <row r="30" spans="1:11" ht="19.5" customHeight="1" thickBot="1">
      <c r="A30" s="102">
        <v>221</v>
      </c>
      <c r="B30" s="103"/>
      <c r="C30" s="104"/>
      <c r="D30" s="8" t="s">
        <v>32</v>
      </c>
      <c r="E30" s="26">
        <f>E31</f>
        <v>24.35</v>
      </c>
      <c r="F30" s="26">
        <f>F31</f>
        <v>24.35</v>
      </c>
      <c r="G30" s="28"/>
      <c r="H30" s="28"/>
      <c r="I30" s="28"/>
      <c r="J30" s="28"/>
      <c r="K30" s="28"/>
    </row>
    <row r="31" spans="1:11" ht="19.5" customHeight="1" thickBot="1">
      <c r="A31" s="85">
        <v>22102</v>
      </c>
      <c r="B31" s="86"/>
      <c r="C31" s="87"/>
      <c r="D31" s="9" t="s">
        <v>33</v>
      </c>
      <c r="E31" s="28">
        <f>E32</f>
        <v>24.35</v>
      </c>
      <c r="F31" s="28">
        <f>F32</f>
        <v>24.35</v>
      </c>
      <c r="G31" s="28"/>
      <c r="H31" s="28"/>
      <c r="I31" s="28"/>
      <c r="J31" s="28"/>
      <c r="K31" s="28"/>
    </row>
    <row r="32" spans="1:11" ht="19.5" customHeight="1" thickBot="1">
      <c r="A32" s="85">
        <v>2210201</v>
      </c>
      <c r="B32" s="86"/>
      <c r="C32" s="87"/>
      <c r="D32" s="10" t="s">
        <v>103</v>
      </c>
      <c r="E32" s="28">
        <v>24.35</v>
      </c>
      <c r="F32" s="28">
        <v>24.35</v>
      </c>
      <c r="G32" s="28"/>
      <c r="H32" s="28"/>
      <c r="I32" s="28"/>
      <c r="J32" s="28"/>
      <c r="K32" s="28"/>
    </row>
    <row r="33" spans="1:11" ht="19.5" customHeight="1" thickBot="1">
      <c r="A33" s="102">
        <v>229</v>
      </c>
      <c r="B33" s="103"/>
      <c r="C33" s="104"/>
      <c r="D33" s="8" t="s">
        <v>34</v>
      </c>
      <c r="E33" s="26">
        <f>E34</f>
        <v>103.6</v>
      </c>
      <c r="F33" s="26"/>
      <c r="G33" s="29"/>
      <c r="H33" s="29"/>
      <c r="I33" s="29"/>
      <c r="J33" s="29"/>
      <c r="K33" s="30">
        <f>K34</f>
        <v>103.6</v>
      </c>
    </row>
    <row r="34" spans="1:11" ht="19.5" customHeight="1" thickBot="1">
      <c r="A34" s="85">
        <v>22999</v>
      </c>
      <c r="B34" s="86"/>
      <c r="C34" s="87"/>
      <c r="D34" s="9" t="s">
        <v>34</v>
      </c>
      <c r="E34" s="28">
        <f>E35</f>
        <v>103.6</v>
      </c>
      <c r="F34" s="29"/>
      <c r="G34" s="29"/>
      <c r="H34" s="29"/>
      <c r="I34" s="29"/>
      <c r="J34" s="28"/>
      <c r="K34" s="28">
        <f>K35</f>
        <v>103.6</v>
      </c>
    </row>
    <row r="35" spans="1:11" ht="19.5" customHeight="1" thickBot="1">
      <c r="A35" s="85">
        <v>2299901</v>
      </c>
      <c r="B35" s="86"/>
      <c r="C35" s="87"/>
      <c r="D35" s="9" t="s">
        <v>104</v>
      </c>
      <c r="E35" s="28">
        <v>103.6</v>
      </c>
      <c r="F35" s="29"/>
      <c r="G35" s="28"/>
      <c r="H35" s="28"/>
      <c r="I35" s="28"/>
      <c r="J35" s="28"/>
      <c r="K35" s="28">
        <v>103.6</v>
      </c>
    </row>
    <row r="37" spans="1:11">
      <c r="A37" s="73" t="s">
        <v>82</v>
      </c>
      <c r="B37" s="73"/>
      <c r="C37" s="73"/>
      <c r="D37" s="73"/>
      <c r="E37" s="73"/>
      <c r="F37" s="73"/>
      <c r="G37" s="73"/>
      <c r="H37" s="73"/>
      <c r="I37" s="73"/>
      <c r="J37" s="73"/>
    </row>
  </sheetData>
  <mergeCells count="43">
    <mergeCell ref="A1:K1"/>
    <mergeCell ref="A2:K2"/>
    <mergeCell ref="A32:C32"/>
    <mergeCell ref="A16:C16"/>
    <mergeCell ref="A18:C18"/>
    <mergeCell ref="A19:C19"/>
    <mergeCell ref="A20:C20"/>
    <mergeCell ref="A21:C21"/>
    <mergeCell ref="A7:C7"/>
    <mergeCell ref="A12:C12"/>
    <mergeCell ref="J3:J4"/>
    <mergeCell ref="K3:K4"/>
    <mergeCell ref="A4:C4"/>
    <mergeCell ref="A3:D3"/>
    <mergeCell ref="E3:E4"/>
    <mergeCell ref="F3:F4"/>
    <mergeCell ref="A37:J37"/>
    <mergeCell ref="A15:C15"/>
    <mergeCell ref="A33:C33"/>
    <mergeCell ref="A22:C22"/>
    <mergeCell ref="A24:C24"/>
    <mergeCell ref="A25:C25"/>
    <mergeCell ref="A29:C29"/>
    <mergeCell ref="A30:C30"/>
    <mergeCell ref="A31:C31"/>
    <mergeCell ref="A26:C26"/>
    <mergeCell ref="A35:C35"/>
    <mergeCell ref="A34:C34"/>
    <mergeCell ref="A23:C23"/>
    <mergeCell ref="A27:C27"/>
    <mergeCell ref="A28:C28"/>
    <mergeCell ref="G3:G4"/>
    <mergeCell ref="H3:H4"/>
    <mergeCell ref="I3:I4"/>
    <mergeCell ref="A13:C13"/>
    <mergeCell ref="A17:C17"/>
    <mergeCell ref="A14:C14"/>
    <mergeCell ref="A6:D6"/>
    <mergeCell ref="A5:D5"/>
    <mergeCell ref="A10:C10"/>
    <mergeCell ref="A8:C8"/>
    <mergeCell ref="A9:C9"/>
    <mergeCell ref="A11:C11"/>
  </mergeCells>
  <phoneticPr fontId="9" type="noConversion"/>
  <pageMargins left="0.70866141732283472" right="0.62992125984251968" top="0.74803149606299213" bottom="0.74803149606299213" header="0.31496062992125984" footer="0.31496062992125984"/>
  <pageSetup paperSize="9" scale="98" orientation="portrait" horizontalDpi="0" verticalDpi="0" r:id="rId1"/>
</worksheet>
</file>

<file path=xl/worksheets/sheet3.xml><?xml version="1.0" encoding="utf-8"?>
<worksheet xmlns="http://schemas.openxmlformats.org/spreadsheetml/2006/main" xmlns:r="http://schemas.openxmlformats.org/officeDocument/2006/relationships">
  <dimension ref="A1:J42"/>
  <sheetViews>
    <sheetView topLeftCell="A16" workbookViewId="0">
      <selection activeCell="E7" sqref="E7:G41"/>
    </sheetView>
  </sheetViews>
  <sheetFormatPr defaultRowHeight="13.5"/>
  <cols>
    <col min="1" max="1" width="3" customWidth="1"/>
    <col min="2" max="2" width="2.75" customWidth="1"/>
    <col min="3" max="3" width="2.5" customWidth="1"/>
    <col min="4" max="4" width="31.75" customWidth="1"/>
    <col min="5" max="5" width="10.375" customWidth="1"/>
    <col min="6" max="6" width="8.875" customWidth="1"/>
    <col min="7" max="7" width="10.75" bestFit="1" customWidth="1"/>
    <col min="8" max="8" width="6" customWidth="1"/>
    <col min="9" max="9" width="5.5" customWidth="1"/>
    <col min="10" max="10" width="7.625" customWidth="1"/>
  </cols>
  <sheetData>
    <row r="1" spans="1:10" ht="20.25" customHeight="1">
      <c r="A1" s="80" t="s">
        <v>130</v>
      </c>
      <c r="B1" s="80"/>
      <c r="C1" s="80"/>
      <c r="D1" s="80"/>
      <c r="E1" s="80"/>
      <c r="F1" s="80"/>
      <c r="G1" s="80"/>
      <c r="H1" s="80"/>
      <c r="I1" s="80"/>
      <c r="J1" s="80"/>
    </row>
    <row r="2" spans="1:10" ht="14.25" thickBot="1">
      <c r="I2" s="121" t="s">
        <v>36</v>
      </c>
      <c r="J2" s="121"/>
    </row>
    <row r="3" spans="1:10" ht="14.25" thickBot="1">
      <c r="A3" s="109" t="s">
        <v>16</v>
      </c>
      <c r="B3" s="110"/>
      <c r="C3" s="110"/>
      <c r="D3" s="111"/>
      <c r="E3" s="83" t="s">
        <v>9</v>
      </c>
      <c r="F3" s="83" t="s">
        <v>38</v>
      </c>
      <c r="G3" s="83" t="s">
        <v>39</v>
      </c>
      <c r="H3" s="83" t="s">
        <v>40</v>
      </c>
      <c r="I3" s="83" t="s">
        <v>41</v>
      </c>
      <c r="J3" s="83" t="s">
        <v>42</v>
      </c>
    </row>
    <row r="4" spans="1:10" ht="30" customHeight="1" thickBot="1">
      <c r="A4" s="112" t="s">
        <v>23</v>
      </c>
      <c r="B4" s="113"/>
      <c r="C4" s="114"/>
      <c r="D4" s="40" t="s">
        <v>24</v>
      </c>
      <c r="E4" s="84"/>
      <c r="F4" s="84"/>
      <c r="G4" s="84"/>
      <c r="H4" s="84"/>
      <c r="I4" s="84"/>
      <c r="J4" s="84"/>
    </row>
    <row r="5" spans="1:10" ht="14.25" thickBot="1">
      <c r="A5" s="115" t="s">
        <v>144</v>
      </c>
      <c r="B5" s="116"/>
      <c r="C5" s="116"/>
      <c r="D5" s="117"/>
      <c r="E5" s="7">
        <v>1</v>
      </c>
      <c r="F5" s="7">
        <v>2</v>
      </c>
      <c r="G5" s="7">
        <v>3</v>
      </c>
      <c r="H5" s="7">
        <v>4</v>
      </c>
      <c r="I5" s="7">
        <v>5</v>
      </c>
      <c r="J5" s="7">
        <v>6</v>
      </c>
    </row>
    <row r="6" spans="1:10" ht="17.25" customHeight="1" thickBot="1">
      <c r="A6" s="118" t="s">
        <v>145</v>
      </c>
      <c r="B6" s="119"/>
      <c r="C6" s="119"/>
      <c r="D6" s="120"/>
      <c r="E6" s="63">
        <f>E7+E12+E23+E28+E34+E37</f>
        <v>1784.41</v>
      </c>
      <c r="F6" s="63">
        <f>F7+F12+F23+F28+F34+F37</f>
        <v>451.58000000000004</v>
      </c>
      <c r="G6" s="63">
        <f>G7+G12+G23+G28+G34+G37</f>
        <v>1332.83</v>
      </c>
      <c r="H6" s="26"/>
      <c r="I6" s="26"/>
      <c r="J6" s="26"/>
    </row>
    <row r="7" spans="1:10" ht="17.25" customHeight="1" thickBot="1">
      <c r="A7" s="93">
        <v>205</v>
      </c>
      <c r="B7" s="94"/>
      <c r="C7" s="95"/>
      <c r="D7" s="8" t="s">
        <v>165</v>
      </c>
      <c r="E7" s="63">
        <f>E8+E10</f>
        <v>176.96</v>
      </c>
      <c r="F7" s="63"/>
      <c r="G7" s="63">
        <f>G8+G10</f>
        <v>176.96</v>
      </c>
      <c r="H7" s="26"/>
      <c r="I7" s="26"/>
      <c r="J7" s="26"/>
    </row>
    <row r="8" spans="1:10" ht="17.25" customHeight="1" thickBot="1">
      <c r="A8" s="85">
        <v>20502</v>
      </c>
      <c r="B8" s="86"/>
      <c r="C8" s="87"/>
      <c r="D8" s="9" t="s">
        <v>168</v>
      </c>
      <c r="E8" s="64">
        <f>E9</f>
        <v>176.21</v>
      </c>
      <c r="F8" s="64"/>
      <c r="G8" s="64">
        <f>G9</f>
        <v>176.21</v>
      </c>
      <c r="H8" s="28"/>
      <c r="I8" s="28"/>
      <c r="J8" s="28"/>
    </row>
    <row r="9" spans="1:10" ht="17.25" customHeight="1" thickBot="1">
      <c r="A9" s="85">
        <v>2050299</v>
      </c>
      <c r="B9" s="86"/>
      <c r="C9" s="87"/>
      <c r="D9" s="9" t="s">
        <v>167</v>
      </c>
      <c r="E9" s="64">
        <v>176.21</v>
      </c>
      <c r="F9" s="64"/>
      <c r="G9" s="64">
        <v>176.21</v>
      </c>
      <c r="H9" s="28"/>
      <c r="I9" s="28"/>
      <c r="J9" s="28"/>
    </row>
    <row r="10" spans="1:10" ht="17.25" customHeight="1" thickBot="1">
      <c r="A10" s="85">
        <v>20509</v>
      </c>
      <c r="B10" s="86"/>
      <c r="C10" s="87"/>
      <c r="D10" s="9" t="s">
        <v>175</v>
      </c>
      <c r="E10" s="64">
        <f>E11</f>
        <v>0.75</v>
      </c>
      <c r="F10" s="64"/>
      <c r="G10" s="64">
        <f>G11</f>
        <v>0.75</v>
      </c>
      <c r="H10" s="28"/>
      <c r="I10" s="28"/>
      <c r="J10" s="28"/>
    </row>
    <row r="11" spans="1:10" ht="17.25" customHeight="1" thickBot="1">
      <c r="A11" s="85">
        <v>2050999</v>
      </c>
      <c r="B11" s="86"/>
      <c r="C11" s="87"/>
      <c r="D11" s="9" t="s">
        <v>176</v>
      </c>
      <c r="E11" s="64">
        <v>0.75</v>
      </c>
      <c r="F11" s="64"/>
      <c r="G11" s="64">
        <v>0.75</v>
      </c>
      <c r="H11" s="28"/>
      <c r="I11" s="28"/>
      <c r="J11" s="28"/>
    </row>
    <row r="12" spans="1:10" ht="17.25" customHeight="1" thickBot="1">
      <c r="A12" s="93">
        <v>206</v>
      </c>
      <c r="B12" s="94"/>
      <c r="C12" s="95"/>
      <c r="D12" s="8" t="s">
        <v>26</v>
      </c>
      <c r="E12" s="63">
        <f>E13+E15+E17</f>
        <v>1391.44</v>
      </c>
      <c r="F12" s="63">
        <f>F13+F17</f>
        <v>331.88</v>
      </c>
      <c r="G12" s="63">
        <f>G15+G17</f>
        <v>1059.56</v>
      </c>
      <c r="H12" s="26"/>
      <c r="I12" s="26"/>
      <c r="J12" s="26"/>
    </row>
    <row r="13" spans="1:10" ht="17.25" customHeight="1" thickBot="1">
      <c r="A13" s="85">
        <v>20601</v>
      </c>
      <c r="B13" s="86"/>
      <c r="C13" s="87"/>
      <c r="D13" s="9" t="s">
        <v>27</v>
      </c>
      <c r="E13" s="64">
        <f>E14</f>
        <v>219.94</v>
      </c>
      <c r="F13" s="64">
        <f>F14</f>
        <v>219.94</v>
      </c>
      <c r="G13" s="64"/>
      <c r="H13" s="28"/>
      <c r="I13" s="28"/>
      <c r="J13" s="28"/>
    </row>
    <row r="14" spans="1:10" ht="17.25" customHeight="1" thickBot="1">
      <c r="A14" s="85">
        <v>2060101</v>
      </c>
      <c r="B14" s="86"/>
      <c r="C14" s="87"/>
      <c r="D14" s="10" t="s">
        <v>95</v>
      </c>
      <c r="E14" s="64">
        <v>219.94</v>
      </c>
      <c r="F14" s="64">
        <v>219.94</v>
      </c>
      <c r="G14" s="64"/>
      <c r="H14" s="28"/>
      <c r="I14" s="28"/>
      <c r="J14" s="28"/>
    </row>
    <row r="15" spans="1:10" ht="17.25" customHeight="1" thickBot="1">
      <c r="A15" s="85">
        <v>20604</v>
      </c>
      <c r="B15" s="86"/>
      <c r="C15" s="87"/>
      <c r="D15" s="9" t="s">
        <v>173</v>
      </c>
      <c r="E15" s="64">
        <f>E16</f>
        <v>55.97</v>
      </c>
      <c r="F15" s="64"/>
      <c r="G15" s="64">
        <f>G16</f>
        <v>55.97</v>
      </c>
      <c r="H15" s="28"/>
      <c r="I15" s="28"/>
      <c r="J15" s="28"/>
    </row>
    <row r="16" spans="1:10" ht="17.25" customHeight="1" thickBot="1">
      <c r="A16" s="85">
        <v>2060402</v>
      </c>
      <c r="B16" s="86"/>
      <c r="C16" s="87"/>
      <c r="D16" s="10" t="s">
        <v>174</v>
      </c>
      <c r="E16" s="64">
        <v>55.97</v>
      </c>
      <c r="F16" s="64"/>
      <c r="G16" s="64">
        <v>55.97</v>
      </c>
      <c r="H16" s="28"/>
      <c r="I16" s="28"/>
      <c r="J16" s="28"/>
    </row>
    <row r="17" spans="1:10" ht="17.25" customHeight="1" thickBot="1">
      <c r="A17" s="85">
        <v>20607</v>
      </c>
      <c r="B17" s="86"/>
      <c r="C17" s="87"/>
      <c r="D17" s="9" t="s">
        <v>28</v>
      </c>
      <c r="E17" s="64">
        <f>E18+E19+E20+E21+E22</f>
        <v>1115.53</v>
      </c>
      <c r="F17" s="64">
        <f>F22</f>
        <v>111.94</v>
      </c>
      <c r="G17" s="64">
        <f>G18+G19+G20+G21+G22</f>
        <v>1003.5899999999999</v>
      </c>
      <c r="H17" s="28"/>
      <c r="I17" s="28"/>
      <c r="J17" s="28"/>
    </row>
    <row r="18" spans="1:10" ht="17.25" customHeight="1" thickBot="1">
      <c r="A18" s="88">
        <v>2060701</v>
      </c>
      <c r="B18" s="89"/>
      <c r="C18" s="90"/>
      <c r="D18" s="9" t="s">
        <v>166</v>
      </c>
      <c r="E18" s="64">
        <v>16.59</v>
      </c>
      <c r="F18" s="64"/>
      <c r="G18" s="64">
        <v>16.59</v>
      </c>
      <c r="H18" s="28"/>
      <c r="I18" s="28"/>
      <c r="J18" s="28"/>
    </row>
    <row r="19" spans="1:10" ht="17.25" customHeight="1" thickBot="1">
      <c r="A19" s="85">
        <v>2060702</v>
      </c>
      <c r="B19" s="86"/>
      <c r="C19" s="87"/>
      <c r="D19" s="10" t="s">
        <v>96</v>
      </c>
      <c r="E19" s="64">
        <v>401.84</v>
      </c>
      <c r="F19" s="64"/>
      <c r="G19" s="64">
        <v>401.84</v>
      </c>
      <c r="H19" s="28"/>
      <c r="I19" s="28"/>
      <c r="J19" s="28"/>
    </row>
    <row r="20" spans="1:10" ht="17.25" customHeight="1" thickBot="1">
      <c r="A20" s="85">
        <v>2060703</v>
      </c>
      <c r="B20" s="86"/>
      <c r="C20" s="87"/>
      <c r="D20" s="10" t="s">
        <v>97</v>
      </c>
      <c r="E20" s="64">
        <v>115.59</v>
      </c>
      <c r="F20" s="64"/>
      <c r="G20" s="64">
        <v>115.59</v>
      </c>
      <c r="H20" s="28"/>
      <c r="I20" s="28"/>
      <c r="J20" s="28"/>
    </row>
    <row r="21" spans="1:10" ht="17.25" customHeight="1" thickBot="1">
      <c r="A21" s="85">
        <v>2060704</v>
      </c>
      <c r="B21" s="86"/>
      <c r="C21" s="87"/>
      <c r="D21" s="10" t="s">
        <v>98</v>
      </c>
      <c r="E21" s="64">
        <v>126.15</v>
      </c>
      <c r="F21" s="64"/>
      <c r="G21" s="64">
        <v>126.15</v>
      </c>
      <c r="H21" s="28"/>
      <c r="I21" s="28"/>
      <c r="J21" s="28"/>
    </row>
    <row r="22" spans="1:10" ht="17.25" customHeight="1" thickBot="1">
      <c r="A22" s="85">
        <v>2060705</v>
      </c>
      <c r="B22" s="86"/>
      <c r="C22" s="87"/>
      <c r="D22" s="10" t="s">
        <v>99</v>
      </c>
      <c r="E22" s="64">
        <v>455.36</v>
      </c>
      <c r="F22" s="64">
        <v>111.94</v>
      </c>
      <c r="G22" s="64">
        <v>343.42</v>
      </c>
      <c r="H22" s="28"/>
      <c r="I22" s="28"/>
      <c r="J22" s="28"/>
    </row>
    <row r="23" spans="1:10" ht="17.25" customHeight="1" thickBot="1">
      <c r="A23" s="102">
        <v>208</v>
      </c>
      <c r="B23" s="103"/>
      <c r="C23" s="104"/>
      <c r="D23" s="8" t="s">
        <v>29</v>
      </c>
      <c r="E23" s="63">
        <f>E24</f>
        <v>68.210000000000008</v>
      </c>
      <c r="F23" s="63">
        <f>F24</f>
        <v>68.210000000000008</v>
      </c>
      <c r="G23" s="63"/>
      <c r="H23" s="26"/>
      <c r="I23" s="26"/>
      <c r="J23" s="26"/>
    </row>
    <row r="24" spans="1:10" ht="17.25" customHeight="1" thickBot="1">
      <c r="A24" s="85">
        <v>20805</v>
      </c>
      <c r="B24" s="86"/>
      <c r="C24" s="87"/>
      <c r="D24" s="9" t="s">
        <v>30</v>
      </c>
      <c r="E24" s="64">
        <f>E25+E26+E27</f>
        <v>68.210000000000008</v>
      </c>
      <c r="F24" s="64">
        <f>F25+F26+F27</f>
        <v>68.210000000000008</v>
      </c>
      <c r="G24" s="64"/>
      <c r="H24" s="28"/>
      <c r="I24" s="28"/>
      <c r="J24" s="28"/>
    </row>
    <row r="25" spans="1:10" ht="17.25" customHeight="1" thickBot="1">
      <c r="A25" s="85">
        <v>2080501</v>
      </c>
      <c r="B25" s="86"/>
      <c r="C25" s="87"/>
      <c r="D25" s="10" t="s">
        <v>100</v>
      </c>
      <c r="E25" s="64">
        <v>16.600000000000001</v>
      </c>
      <c r="F25" s="64">
        <v>16.600000000000001</v>
      </c>
      <c r="G25" s="64"/>
      <c r="H25" s="28"/>
      <c r="I25" s="28"/>
      <c r="J25" s="28"/>
    </row>
    <row r="26" spans="1:10" ht="17.25" customHeight="1" thickBot="1">
      <c r="A26" s="85">
        <v>2080502</v>
      </c>
      <c r="B26" s="86"/>
      <c r="C26" s="87"/>
      <c r="D26" s="10" t="s">
        <v>101</v>
      </c>
      <c r="E26" s="64">
        <v>0.82</v>
      </c>
      <c r="F26" s="64">
        <v>0.82</v>
      </c>
      <c r="G26" s="64"/>
      <c r="H26" s="28"/>
      <c r="I26" s="28"/>
      <c r="J26" s="28"/>
    </row>
    <row r="27" spans="1:10" ht="17.25" customHeight="1" thickBot="1">
      <c r="A27" s="88">
        <v>2080505</v>
      </c>
      <c r="B27" s="89"/>
      <c r="C27" s="90"/>
      <c r="D27" s="10" t="s">
        <v>169</v>
      </c>
      <c r="E27" s="64">
        <v>50.79</v>
      </c>
      <c r="F27" s="64">
        <v>50.79</v>
      </c>
      <c r="G27" s="63"/>
      <c r="H27" s="26"/>
      <c r="I27" s="26"/>
      <c r="J27" s="26"/>
    </row>
    <row r="28" spans="1:10" ht="17.25" customHeight="1" thickBot="1">
      <c r="A28" s="102">
        <v>210</v>
      </c>
      <c r="B28" s="103"/>
      <c r="C28" s="104"/>
      <c r="D28" s="8" t="s">
        <v>31</v>
      </c>
      <c r="E28" s="63">
        <f>E29</f>
        <v>25.73</v>
      </c>
      <c r="F28" s="63">
        <f>F29</f>
        <v>25.73</v>
      </c>
      <c r="G28" s="63"/>
      <c r="H28" s="26"/>
      <c r="I28" s="26"/>
      <c r="J28" s="26"/>
    </row>
    <row r="29" spans="1:10" ht="17.25" customHeight="1" thickBot="1">
      <c r="A29" s="85">
        <v>21011</v>
      </c>
      <c r="B29" s="86"/>
      <c r="C29" s="87"/>
      <c r="D29" s="9" t="s">
        <v>106</v>
      </c>
      <c r="E29" s="64">
        <f>E30+E31+E32+E33</f>
        <v>25.73</v>
      </c>
      <c r="F29" s="64">
        <f>F30+F31+F32+F33</f>
        <v>25.73</v>
      </c>
      <c r="G29" s="64"/>
      <c r="H29" s="28"/>
      <c r="I29" s="28"/>
      <c r="J29" s="28"/>
    </row>
    <row r="30" spans="1:10" ht="17.25" customHeight="1" thickBot="1">
      <c r="A30" s="88">
        <v>2101101</v>
      </c>
      <c r="B30" s="89"/>
      <c r="C30" s="90"/>
      <c r="D30" s="9" t="s">
        <v>105</v>
      </c>
      <c r="E30" s="64">
        <v>13.42</v>
      </c>
      <c r="F30" s="64">
        <v>13.42</v>
      </c>
      <c r="G30" s="64"/>
      <c r="H30" s="28"/>
      <c r="I30" s="28"/>
      <c r="J30" s="28"/>
    </row>
    <row r="31" spans="1:10" ht="17.25" customHeight="1" thickBot="1">
      <c r="A31" s="85">
        <v>2101102</v>
      </c>
      <c r="B31" s="86"/>
      <c r="C31" s="87"/>
      <c r="D31" s="10" t="s">
        <v>102</v>
      </c>
      <c r="E31" s="64">
        <v>4.63</v>
      </c>
      <c r="F31" s="64">
        <v>4.63</v>
      </c>
      <c r="G31" s="63"/>
      <c r="H31" s="26"/>
      <c r="I31" s="26"/>
      <c r="J31" s="26"/>
    </row>
    <row r="32" spans="1:10" ht="17.25" customHeight="1" thickBot="1">
      <c r="A32" s="88">
        <v>2101103</v>
      </c>
      <c r="B32" s="89"/>
      <c r="C32" s="90"/>
      <c r="D32" s="9" t="s">
        <v>170</v>
      </c>
      <c r="E32" s="64">
        <v>7.64</v>
      </c>
      <c r="F32" s="64">
        <v>7.64</v>
      </c>
      <c r="G32" s="64"/>
      <c r="H32" s="28"/>
      <c r="I32" s="28"/>
      <c r="J32" s="28"/>
    </row>
    <row r="33" spans="1:10" ht="17.25" customHeight="1" thickBot="1">
      <c r="A33" s="85">
        <v>2101199</v>
      </c>
      <c r="B33" s="86"/>
      <c r="C33" s="87"/>
      <c r="D33" s="10" t="s">
        <v>171</v>
      </c>
      <c r="E33" s="64">
        <v>0.04</v>
      </c>
      <c r="F33" s="64">
        <v>0.04</v>
      </c>
      <c r="G33" s="64"/>
      <c r="H33" s="28"/>
      <c r="I33" s="28"/>
      <c r="J33" s="28"/>
    </row>
    <row r="34" spans="1:10" ht="17.25" customHeight="1" thickBot="1">
      <c r="A34" s="102">
        <v>221</v>
      </c>
      <c r="B34" s="103"/>
      <c r="C34" s="104"/>
      <c r="D34" s="8" t="s">
        <v>32</v>
      </c>
      <c r="E34" s="63">
        <f>E35</f>
        <v>25.76</v>
      </c>
      <c r="F34" s="63">
        <f>F35</f>
        <v>25.76</v>
      </c>
      <c r="G34" s="63"/>
      <c r="H34" s="26"/>
      <c r="I34" s="26"/>
      <c r="J34" s="26"/>
    </row>
    <row r="35" spans="1:10" ht="17.25" customHeight="1" thickBot="1">
      <c r="A35" s="85">
        <v>22102</v>
      </c>
      <c r="B35" s="86"/>
      <c r="C35" s="87"/>
      <c r="D35" s="9" t="s">
        <v>33</v>
      </c>
      <c r="E35" s="64">
        <f>E36</f>
        <v>25.76</v>
      </c>
      <c r="F35" s="64">
        <f>F36</f>
        <v>25.76</v>
      </c>
      <c r="G35" s="64"/>
      <c r="H35" s="28"/>
      <c r="I35" s="28"/>
      <c r="J35" s="28"/>
    </row>
    <row r="36" spans="1:10" ht="17.25" customHeight="1" thickBot="1">
      <c r="A36" s="85">
        <v>2210201</v>
      </c>
      <c r="B36" s="86"/>
      <c r="C36" s="87"/>
      <c r="D36" s="10" t="s">
        <v>103</v>
      </c>
      <c r="E36" s="64">
        <v>25.76</v>
      </c>
      <c r="F36" s="64">
        <v>25.76</v>
      </c>
      <c r="G36" s="64"/>
      <c r="H36" s="28"/>
      <c r="I36" s="28"/>
      <c r="J36" s="28"/>
    </row>
    <row r="37" spans="1:10" ht="17.25" customHeight="1" thickBot="1">
      <c r="A37" s="102">
        <v>229</v>
      </c>
      <c r="B37" s="103"/>
      <c r="C37" s="104"/>
      <c r="D37" s="8" t="s">
        <v>34</v>
      </c>
      <c r="E37" s="65">
        <f>E38+E40</f>
        <v>96.309999999999988</v>
      </c>
      <c r="F37" s="63"/>
      <c r="G37" s="65">
        <f>G38+G40</f>
        <v>96.309999999999988</v>
      </c>
      <c r="H37" s="28"/>
      <c r="I37" s="28"/>
      <c r="J37" s="28"/>
    </row>
    <row r="38" spans="1:10" ht="17.25" customHeight="1" thickBot="1">
      <c r="A38" s="85">
        <v>22960</v>
      </c>
      <c r="B38" s="86"/>
      <c r="C38" s="87"/>
      <c r="D38" s="61" t="s">
        <v>35</v>
      </c>
      <c r="E38" s="66">
        <f>E39</f>
        <v>0.35</v>
      </c>
      <c r="F38" s="67"/>
      <c r="G38" s="66">
        <f>G39</f>
        <v>0.35</v>
      </c>
      <c r="H38" s="59"/>
      <c r="I38" s="59"/>
      <c r="J38" s="59"/>
    </row>
    <row r="39" spans="1:10" ht="17.25" customHeight="1" thickBot="1">
      <c r="A39" s="85">
        <v>2296004</v>
      </c>
      <c r="B39" s="86"/>
      <c r="C39" s="87"/>
      <c r="D39" s="58" t="s">
        <v>172</v>
      </c>
      <c r="E39" s="66">
        <v>0.35</v>
      </c>
      <c r="F39" s="64"/>
      <c r="G39" s="64">
        <v>0.35</v>
      </c>
      <c r="H39" s="62"/>
      <c r="I39" s="62"/>
      <c r="J39" s="62"/>
    </row>
    <row r="40" spans="1:10" ht="17.25" customHeight="1" thickBot="1">
      <c r="A40" s="85">
        <v>22999</v>
      </c>
      <c r="B40" s="86"/>
      <c r="C40" s="87"/>
      <c r="D40" s="9" t="s">
        <v>34</v>
      </c>
      <c r="E40" s="68">
        <f>E41</f>
        <v>95.96</v>
      </c>
      <c r="F40" s="64"/>
      <c r="G40" s="64">
        <f>G41</f>
        <v>95.96</v>
      </c>
      <c r="H40" s="59"/>
      <c r="I40" s="59"/>
      <c r="J40" s="59"/>
    </row>
    <row r="41" spans="1:10" ht="17.25" customHeight="1" thickBot="1">
      <c r="A41" s="85">
        <v>2299901</v>
      </c>
      <c r="B41" s="86"/>
      <c r="C41" s="87"/>
      <c r="D41" s="58" t="s">
        <v>104</v>
      </c>
      <c r="E41" s="66">
        <v>95.96</v>
      </c>
      <c r="F41" s="64"/>
      <c r="G41" s="64">
        <v>95.96</v>
      </c>
      <c r="H41" s="60"/>
      <c r="I41" s="60"/>
      <c r="J41" s="60"/>
    </row>
    <row r="42" spans="1:10">
      <c r="A42" s="73" t="s">
        <v>83</v>
      </c>
      <c r="B42" s="73"/>
      <c r="C42" s="73"/>
      <c r="D42" s="73"/>
      <c r="E42" s="73"/>
    </row>
  </sheetData>
  <mergeCells count="48">
    <mergeCell ref="A1:J1"/>
    <mergeCell ref="I2:J2"/>
    <mergeCell ref="A28:C28"/>
    <mergeCell ref="A29:C29"/>
    <mergeCell ref="A30:C30"/>
    <mergeCell ref="A14:C14"/>
    <mergeCell ref="A17:C17"/>
    <mergeCell ref="A18:C18"/>
    <mergeCell ref="A19:C19"/>
    <mergeCell ref="A20:C20"/>
    <mergeCell ref="A21:C21"/>
    <mergeCell ref="A8:C8"/>
    <mergeCell ref="A9:C9"/>
    <mergeCell ref="A12:C12"/>
    <mergeCell ref="G3:G4"/>
    <mergeCell ref="J3:J4"/>
    <mergeCell ref="A4:C4"/>
    <mergeCell ref="H3:H4"/>
    <mergeCell ref="I3:I4"/>
    <mergeCell ref="A5:D5"/>
    <mergeCell ref="A6:D6"/>
    <mergeCell ref="F3:F4"/>
    <mergeCell ref="A10:C10"/>
    <mergeCell ref="A11:C11"/>
    <mergeCell ref="A42:E42"/>
    <mergeCell ref="A7:C7"/>
    <mergeCell ref="A3:D3"/>
    <mergeCell ref="E3:E4"/>
    <mergeCell ref="A13:C13"/>
    <mergeCell ref="A31:C31"/>
    <mergeCell ref="A32:C32"/>
    <mergeCell ref="A40:C40"/>
    <mergeCell ref="A22:C22"/>
    <mergeCell ref="A23:C23"/>
    <mergeCell ref="A24:C24"/>
    <mergeCell ref="A25:C25"/>
    <mergeCell ref="A26:C26"/>
    <mergeCell ref="A27:C27"/>
    <mergeCell ref="A33:C33"/>
    <mergeCell ref="A41:C41"/>
    <mergeCell ref="A38:C38"/>
    <mergeCell ref="A39:C39"/>
    <mergeCell ref="A15:C15"/>
    <mergeCell ref="A16:C16"/>
    <mergeCell ref="A34:C34"/>
    <mergeCell ref="A35:C35"/>
    <mergeCell ref="A36:C36"/>
    <mergeCell ref="A37:C37"/>
  </mergeCells>
  <phoneticPr fontId="9"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H23"/>
  <sheetViews>
    <sheetView topLeftCell="A4" workbookViewId="0">
      <selection activeCell="H23" sqref="H23"/>
    </sheetView>
  </sheetViews>
  <sheetFormatPr defaultRowHeight="13.5"/>
  <cols>
    <col min="1" max="1" width="29.875" customWidth="1"/>
    <col min="2" max="2" width="6" customWidth="1"/>
    <col min="3" max="3" width="10.75" customWidth="1"/>
    <col min="4" max="4" width="27.25" customWidth="1"/>
    <col min="5" max="5" width="5.875" customWidth="1"/>
    <col min="6" max="6" width="12.75" customWidth="1"/>
    <col min="7" max="7" width="11.5" customWidth="1"/>
    <col min="8" max="8" width="12.125" customWidth="1"/>
  </cols>
  <sheetData>
    <row r="1" spans="1:8" ht="24">
      <c r="A1" s="80" t="s">
        <v>131</v>
      </c>
      <c r="B1" s="80"/>
      <c r="C1" s="80"/>
      <c r="D1" s="80"/>
      <c r="E1" s="80"/>
      <c r="F1" s="80"/>
      <c r="G1" s="80"/>
      <c r="H1" s="80"/>
    </row>
    <row r="2" spans="1:8" ht="14.25" thickBot="1">
      <c r="G2" s="121" t="s">
        <v>62</v>
      </c>
      <c r="H2" s="121"/>
    </row>
    <row r="3" spans="1:8" ht="14.25" thickBot="1">
      <c r="A3" s="122" t="s">
        <v>43</v>
      </c>
      <c r="B3" s="123"/>
      <c r="C3" s="124"/>
      <c r="D3" s="122" t="s">
        <v>44</v>
      </c>
      <c r="E3" s="123"/>
      <c r="F3" s="123"/>
      <c r="G3" s="123"/>
      <c r="H3" s="124"/>
    </row>
    <row r="4" spans="1:8" ht="14.25" thickBot="1">
      <c r="A4" s="125" t="s">
        <v>45</v>
      </c>
      <c r="B4" s="125" t="s">
        <v>46</v>
      </c>
      <c r="C4" s="125" t="s">
        <v>47</v>
      </c>
      <c r="D4" s="125" t="s">
        <v>48</v>
      </c>
      <c r="E4" s="125" t="s">
        <v>46</v>
      </c>
      <c r="F4" s="122" t="s">
        <v>4</v>
      </c>
      <c r="G4" s="123"/>
      <c r="H4" s="124"/>
    </row>
    <row r="5" spans="1:8" ht="27.75" thickBot="1">
      <c r="A5" s="126"/>
      <c r="B5" s="126"/>
      <c r="C5" s="126"/>
      <c r="D5" s="126"/>
      <c r="E5" s="126"/>
      <c r="F5" s="11" t="s">
        <v>49</v>
      </c>
      <c r="G5" s="12" t="s">
        <v>50</v>
      </c>
      <c r="H5" s="12" t="s">
        <v>51</v>
      </c>
    </row>
    <row r="6" spans="1:8" ht="14.25" thickBot="1">
      <c r="A6" s="13" t="s">
        <v>52</v>
      </c>
      <c r="B6" s="11"/>
      <c r="C6" s="11">
        <v>1</v>
      </c>
      <c r="D6" s="11" t="s">
        <v>52</v>
      </c>
      <c r="E6" s="11"/>
      <c r="F6" s="11">
        <v>10</v>
      </c>
      <c r="G6" s="11">
        <v>11</v>
      </c>
      <c r="H6" s="11">
        <v>12</v>
      </c>
    </row>
    <row r="7" spans="1:8" ht="21.75" customHeight="1" thickBot="1">
      <c r="A7" s="14" t="s">
        <v>53</v>
      </c>
      <c r="B7" s="11">
        <v>1</v>
      </c>
      <c r="C7" s="33">
        <v>1591.04</v>
      </c>
      <c r="D7" s="24" t="s">
        <v>159</v>
      </c>
      <c r="E7" s="25">
        <v>15</v>
      </c>
      <c r="F7" s="35">
        <v>176.96</v>
      </c>
      <c r="G7" s="35">
        <v>176.96</v>
      </c>
      <c r="H7" s="35"/>
    </row>
    <row r="8" spans="1:8" ht="21.75" customHeight="1" thickBot="1">
      <c r="A8" s="14" t="s">
        <v>54</v>
      </c>
      <c r="B8" s="11">
        <v>2</v>
      </c>
      <c r="C8" s="33"/>
      <c r="D8" s="24" t="s">
        <v>160</v>
      </c>
      <c r="E8" s="25">
        <v>16</v>
      </c>
      <c r="F8" s="35">
        <v>1391.44</v>
      </c>
      <c r="G8" s="35">
        <v>1391.44</v>
      </c>
      <c r="H8" s="35"/>
    </row>
    <row r="9" spans="1:8" ht="21.75" customHeight="1" thickBot="1">
      <c r="A9" s="14"/>
      <c r="B9" s="11">
        <v>3</v>
      </c>
      <c r="C9" s="34"/>
      <c r="D9" s="24" t="s">
        <v>161</v>
      </c>
      <c r="E9" s="25">
        <v>17</v>
      </c>
      <c r="F9" s="35">
        <v>68.209999999999994</v>
      </c>
      <c r="G9" s="35">
        <v>68.209999999999994</v>
      </c>
      <c r="H9" s="35"/>
    </row>
    <row r="10" spans="1:8" ht="21.75" customHeight="1" thickBot="1">
      <c r="A10" s="14"/>
      <c r="B10" s="11">
        <v>4</v>
      </c>
      <c r="C10" s="34"/>
      <c r="D10" s="24" t="s">
        <v>162</v>
      </c>
      <c r="E10" s="25">
        <v>18</v>
      </c>
      <c r="F10" s="35">
        <v>25.73</v>
      </c>
      <c r="G10" s="35">
        <v>25.73</v>
      </c>
      <c r="H10" s="35"/>
    </row>
    <row r="11" spans="1:8" ht="21.75" customHeight="1" thickBot="1">
      <c r="A11" s="14"/>
      <c r="B11" s="11">
        <v>5</v>
      </c>
      <c r="C11" s="34"/>
      <c r="D11" s="24" t="s">
        <v>163</v>
      </c>
      <c r="E11" s="25">
        <v>19</v>
      </c>
      <c r="F11" s="35">
        <v>25.76</v>
      </c>
      <c r="G11" s="35">
        <v>25.76</v>
      </c>
      <c r="H11" s="35"/>
    </row>
    <row r="12" spans="1:8" ht="21.75" customHeight="1" thickBot="1">
      <c r="A12" s="14"/>
      <c r="B12" s="11">
        <v>6</v>
      </c>
      <c r="C12" s="34"/>
      <c r="D12" s="24" t="s">
        <v>164</v>
      </c>
      <c r="E12" s="11">
        <v>20</v>
      </c>
      <c r="F12" s="35">
        <v>0.35</v>
      </c>
      <c r="G12" s="36"/>
      <c r="H12" s="35">
        <v>0.35</v>
      </c>
    </row>
    <row r="13" spans="1:8" ht="21.75" customHeight="1" thickBot="1">
      <c r="A13" s="14"/>
      <c r="B13" s="11">
        <v>7</v>
      </c>
      <c r="C13" s="34"/>
      <c r="D13" s="15"/>
      <c r="E13" s="11">
        <v>21</v>
      </c>
      <c r="F13" s="28"/>
      <c r="G13" s="27"/>
      <c r="H13" s="35"/>
    </row>
    <row r="14" spans="1:8" ht="21.75" customHeight="1" thickBot="1">
      <c r="A14" s="14"/>
      <c r="B14" s="11">
        <v>8</v>
      </c>
      <c r="C14" s="34"/>
      <c r="D14" s="16"/>
      <c r="E14" s="11">
        <v>22</v>
      </c>
      <c r="F14" s="27"/>
      <c r="G14" s="27"/>
      <c r="H14" s="35"/>
    </row>
    <row r="15" spans="1:8" ht="21.75" customHeight="1" thickBot="1">
      <c r="A15" s="14"/>
      <c r="B15" s="11">
        <v>9</v>
      </c>
      <c r="C15" s="34"/>
      <c r="D15" s="16"/>
      <c r="E15" s="11">
        <v>23</v>
      </c>
      <c r="F15" s="27"/>
      <c r="G15" s="27"/>
      <c r="H15" s="35"/>
    </row>
    <row r="16" spans="1:8" ht="21.75" customHeight="1" thickBot="1">
      <c r="A16" s="17" t="s">
        <v>8</v>
      </c>
      <c r="B16" s="11">
        <v>10</v>
      </c>
      <c r="C16" s="37">
        <f>SUM(C7:C15)</f>
        <v>1591.04</v>
      </c>
      <c r="D16" s="18" t="s">
        <v>9</v>
      </c>
      <c r="E16" s="18">
        <v>24</v>
      </c>
      <c r="F16" s="26">
        <f>SUM(F7:F15)</f>
        <v>1688.45</v>
      </c>
      <c r="G16" s="26">
        <f>SUM(G7:G15)</f>
        <v>1688.1000000000001</v>
      </c>
      <c r="H16" s="26">
        <f>SUM(H7:H15)</f>
        <v>0.35</v>
      </c>
    </row>
    <row r="17" spans="1:8" ht="21.75" customHeight="1" thickBot="1">
      <c r="A17" s="14" t="s">
        <v>55</v>
      </c>
      <c r="B17" s="11">
        <v>11</v>
      </c>
      <c r="C17" s="33">
        <f>C18+C19</f>
        <v>230.63</v>
      </c>
      <c r="D17" s="15" t="s">
        <v>56</v>
      </c>
      <c r="E17" s="11">
        <v>25</v>
      </c>
      <c r="F17" s="28">
        <f>F18+F19</f>
        <v>133.22</v>
      </c>
      <c r="G17" s="28">
        <f>G18+G19</f>
        <v>120.57000000000001</v>
      </c>
      <c r="H17" s="28">
        <f>H18+H19</f>
        <v>12.65</v>
      </c>
    </row>
    <row r="18" spans="1:8" ht="21.75" customHeight="1" thickBot="1">
      <c r="A18" s="14" t="s">
        <v>57</v>
      </c>
      <c r="B18" s="11">
        <v>12</v>
      </c>
      <c r="C18" s="33">
        <v>217.63</v>
      </c>
      <c r="D18" s="15" t="s">
        <v>58</v>
      </c>
      <c r="E18" s="11">
        <v>26</v>
      </c>
      <c r="F18" s="28">
        <v>7.79</v>
      </c>
      <c r="G18" s="28">
        <v>7.79</v>
      </c>
      <c r="H18" s="28"/>
    </row>
    <row r="19" spans="1:8" ht="21.75" customHeight="1" thickBot="1">
      <c r="A19" s="14" t="s">
        <v>59</v>
      </c>
      <c r="B19" s="11">
        <v>13</v>
      </c>
      <c r="C19" s="34">
        <v>13</v>
      </c>
      <c r="D19" s="15" t="s">
        <v>60</v>
      </c>
      <c r="E19" s="11">
        <v>27</v>
      </c>
      <c r="F19" s="28">
        <f>G19+H19</f>
        <v>125.43</v>
      </c>
      <c r="G19" s="28">
        <v>112.78</v>
      </c>
      <c r="H19" s="28">
        <v>12.65</v>
      </c>
    </row>
    <row r="20" spans="1:8" ht="21.75" customHeight="1" thickBot="1">
      <c r="A20" s="14"/>
      <c r="B20" s="11">
        <v>14</v>
      </c>
      <c r="C20" s="34"/>
      <c r="D20" s="15"/>
      <c r="E20" s="11">
        <v>28</v>
      </c>
      <c r="F20" s="27"/>
      <c r="G20" s="27"/>
      <c r="H20" s="27"/>
    </row>
    <row r="21" spans="1:8" ht="21.75" customHeight="1" thickBot="1">
      <c r="A21" s="17" t="s">
        <v>61</v>
      </c>
      <c r="B21" s="11" t="s">
        <v>107</v>
      </c>
      <c r="C21" s="37">
        <f>C16+C17</f>
        <v>1821.67</v>
      </c>
      <c r="D21" s="18" t="s">
        <v>61</v>
      </c>
      <c r="E21" s="18" t="s">
        <v>108</v>
      </c>
      <c r="F21" s="26">
        <f>F16+F17</f>
        <v>1821.67</v>
      </c>
      <c r="G21" s="26">
        <f>G16+G17</f>
        <v>1808.67</v>
      </c>
      <c r="H21" s="26">
        <f>H16+H17</f>
        <v>13</v>
      </c>
    </row>
    <row r="23" spans="1:8" ht="18" customHeight="1">
      <c r="A23" s="73" t="s">
        <v>84</v>
      </c>
      <c r="B23" s="73"/>
      <c r="C23" s="73"/>
      <c r="D23" s="73"/>
      <c r="E23" s="73"/>
      <c r="F23" s="73"/>
      <c r="G23" s="73"/>
    </row>
  </sheetData>
  <mergeCells count="11">
    <mergeCell ref="A23:G23"/>
    <mergeCell ref="A1:H1"/>
    <mergeCell ref="G2:H2"/>
    <mergeCell ref="A3:C3"/>
    <mergeCell ref="D3:H3"/>
    <mergeCell ref="A4:A5"/>
    <mergeCell ref="B4:B5"/>
    <mergeCell ref="C4:C5"/>
    <mergeCell ref="D4:D5"/>
    <mergeCell ref="E4:E5"/>
    <mergeCell ref="F4:H4"/>
  </mergeCells>
  <phoneticPr fontId="9"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dimension ref="A1:G38"/>
  <sheetViews>
    <sheetView topLeftCell="A19" workbookViewId="0">
      <selection activeCell="E44" sqref="E44"/>
    </sheetView>
  </sheetViews>
  <sheetFormatPr defaultRowHeight="13.5"/>
  <cols>
    <col min="1" max="2" width="2.875" customWidth="1"/>
    <col min="3" max="3" width="3.125" customWidth="1"/>
    <col min="4" max="4" width="38.625" customWidth="1"/>
    <col min="5" max="5" width="12.875" customWidth="1"/>
    <col min="6" max="6" width="13" customWidth="1"/>
    <col min="7" max="7" width="13.375" customWidth="1"/>
  </cols>
  <sheetData>
    <row r="1" spans="1:7" ht="24">
      <c r="A1" s="80" t="s">
        <v>154</v>
      </c>
      <c r="B1" s="80"/>
      <c r="C1" s="80"/>
      <c r="D1" s="80"/>
      <c r="E1" s="80"/>
      <c r="F1" s="80"/>
      <c r="G1" s="80"/>
    </row>
    <row r="2" spans="1:7" ht="14.25" thickBot="1">
      <c r="G2" t="s">
        <v>36</v>
      </c>
    </row>
    <row r="3" spans="1:7" ht="14.25" thickBot="1">
      <c r="A3" s="134" t="s">
        <v>155</v>
      </c>
      <c r="B3" s="135"/>
      <c r="C3" s="135"/>
      <c r="D3" s="136"/>
      <c r="E3" s="129" t="s">
        <v>25</v>
      </c>
      <c r="F3" s="127" t="s">
        <v>38</v>
      </c>
      <c r="G3" s="127" t="s">
        <v>63</v>
      </c>
    </row>
    <row r="4" spans="1:7" ht="16.5" customHeight="1" thickBot="1">
      <c r="A4" s="131" t="s">
        <v>156</v>
      </c>
      <c r="B4" s="132"/>
      <c r="C4" s="133"/>
      <c r="D4" s="19" t="s">
        <v>24</v>
      </c>
      <c r="E4" s="130"/>
      <c r="F4" s="128"/>
      <c r="G4" s="128"/>
    </row>
    <row r="5" spans="1:7" ht="18" customHeight="1" thickBot="1">
      <c r="A5" s="137" t="s">
        <v>148</v>
      </c>
      <c r="B5" s="138"/>
      <c r="C5" s="138"/>
      <c r="D5" s="139"/>
      <c r="E5" s="11">
        <v>1</v>
      </c>
      <c r="F5" s="11">
        <v>2</v>
      </c>
      <c r="G5" s="11">
        <v>3</v>
      </c>
    </row>
    <row r="6" spans="1:7" ht="18" customHeight="1" thickBot="1">
      <c r="A6" s="140" t="s">
        <v>149</v>
      </c>
      <c r="B6" s="141"/>
      <c r="C6" s="141"/>
      <c r="D6" s="142"/>
      <c r="E6" s="39">
        <f>E7+E12+E23+E28+E34</f>
        <v>1688.1000000000001</v>
      </c>
      <c r="F6" s="39">
        <f t="shared" ref="F6:G6" si="0">F7+F12+F23+F28+F34</f>
        <v>451.58000000000004</v>
      </c>
      <c r="G6" s="39">
        <f t="shared" si="0"/>
        <v>1236.52</v>
      </c>
    </row>
    <row r="7" spans="1:7" ht="19.5" customHeight="1" thickBot="1">
      <c r="A7" s="93">
        <v>205</v>
      </c>
      <c r="B7" s="94"/>
      <c r="C7" s="95"/>
      <c r="D7" s="8" t="s">
        <v>165</v>
      </c>
      <c r="E7" s="63">
        <f>E8+E10</f>
        <v>176.96</v>
      </c>
      <c r="F7" s="63"/>
      <c r="G7" s="63">
        <f>G8+G10</f>
        <v>176.96</v>
      </c>
    </row>
    <row r="8" spans="1:7" ht="19.5" customHeight="1" thickBot="1">
      <c r="A8" s="85">
        <v>20502</v>
      </c>
      <c r="B8" s="86"/>
      <c r="C8" s="87"/>
      <c r="D8" s="9" t="s">
        <v>168</v>
      </c>
      <c r="E8" s="64">
        <f>E9</f>
        <v>176.21</v>
      </c>
      <c r="F8" s="64"/>
      <c r="G8" s="64">
        <f>G9</f>
        <v>176.21</v>
      </c>
    </row>
    <row r="9" spans="1:7" ht="19.5" customHeight="1" thickBot="1">
      <c r="A9" s="85">
        <v>2050299</v>
      </c>
      <c r="B9" s="86"/>
      <c r="C9" s="87"/>
      <c r="D9" s="9" t="s">
        <v>167</v>
      </c>
      <c r="E9" s="64">
        <v>176.21</v>
      </c>
      <c r="F9" s="64"/>
      <c r="G9" s="64">
        <v>176.21</v>
      </c>
    </row>
    <row r="10" spans="1:7" ht="19.5" customHeight="1" thickBot="1">
      <c r="A10" s="85">
        <v>20509</v>
      </c>
      <c r="B10" s="86"/>
      <c r="C10" s="87"/>
      <c r="D10" s="9" t="s">
        <v>175</v>
      </c>
      <c r="E10" s="64">
        <f>E11</f>
        <v>0.75</v>
      </c>
      <c r="F10" s="64"/>
      <c r="G10" s="64">
        <f>G11</f>
        <v>0.75</v>
      </c>
    </row>
    <row r="11" spans="1:7" ht="19.5" customHeight="1" thickBot="1">
      <c r="A11" s="85">
        <v>2050999</v>
      </c>
      <c r="B11" s="86"/>
      <c r="C11" s="87"/>
      <c r="D11" s="9" t="s">
        <v>176</v>
      </c>
      <c r="E11" s="64">
        <v>0.75</v>
      </c>
      <c r="F11" s="64"/>
      <c r="G11" s="64">
        <v>0.75</v>
      </c>
    </row>
    <row r="12" spans="1:7" ht="19.5" customHeight="1" thickBot="1">
      <c r="A12" s="93">
        <v>206</v>
      </c>
      <c r="B12" s="94"/>
      <c r="C12" s="95"/>
      <c r="D12" s="8" t="s">
        <v>26</v>
      </c>
      <c r="E12" s="63">
        <f>E13+E15+E17</f>
        <v>1391.44</v>
      </c>
      <c r="F12" s="63">
        <f>F13+F17</f>
        <v>331.88</v>
      </c>
      <c r="G12" s="63">
        <f>G15+G17</f>
        <v>1059.56</v>
      </c>
    </row>
    <row r="13" spans="1:7" ht="19.5" customHeight="1" thickBot="1">
      <c r="A13" s="85">
        <v>20601</v>
      </c>
      <c r="B13" s="86"/>
      <c r="C13" s="87"/>
      <c r="D13" s="9" t="s">
        <v>27</v>
      </c>
      <c r="E13" s="64">
        <f>E14</f>
        <v>219.94</v>
      </c>
      <c r="F13" s="64">
        <f>F14</f>
        <v>219.94</v>
      </c>
      <c r="G13" s="64"/>
    </row>
    <row r="14" spans="1:7" ht="19.5" customHeight="1" thickBot="1">
      <c r="A14" s="85">
        <v>2060101</v>
      </c>
      <c r="B14" s="86"/>
      <c r="C14" s="87"/>
      <c r="D14" s="10" t="s">
        <v>95</v>
      </c>
      <c r="E14" s="64">
        <v>219.94</v>
      </c>
      <c r="F14" s="64">
        <v>219.94</v>
      </c>
      <c r="G14" s="64"/>
    </row>
    <row r="15" spans="1:7" ht="19.5" customHeight="1" thickBot="1">
      <c r="A15" s="85">
        <v>20604</v>
      </c>
      <c r="B15" s="86"/>
      <c r="C15" s="87"/>
      <c r="D15" s="9" t="s">
        <v>173</v>
      </c>
      <c r="E15" s="64">
        <f>E16</f>
        <v>55.97</v>
      </c>
      <c r="F15" s="64"/>
      <c r="G15" s="64">
        <f>G16</f>
        <v>55.97</v>
      </c>
    </row>
    <row r="16" spans="1:7" ht="19.5" customHeight="1" thickBot="1">
      <c r="A16" s="85">
        <v>2060402</v>
      </c>
      <c r="B16" s="86"/>
      <c r="C16" s="87"/>
      <c r="D16" s="10" t="s">
        <v>174</v>
      </c>
      <c r="E16" s="64">
        <v>55.97</v>
      </c>
      <c r="F16" s="64"/>
      <c r="G16" s="64">
        <v>55.97</v>
      </c>
    </row>
    <row r="17" spans="1:7" ht="19.5" customHeight="1" thickBot="1">
      <c r="A17" s="85">
        <v>20607</v>
      </c>
      <c r="B17" s="86"/>
      <c r="C17" s="87"/>
      <c r="D17" s="9" t="s">
        <v>28</v>
      </c>
      <c r="E17" s="64">
        <f>E18+E19+E20+E21+E22</f>
        <v>1115.53</v>
      </c>
      <c r="F17" s="64">
        <f>F22</f>
        <v>111.94</v>
      </c>
      <c r="G17" s="64">
        <f>G18+G19+G20+G21+G22</f>
        <v>1003.5899999999999</v>
      </c>
    </row>
    <row r="18" spans="1:7" ht="19.5" customHeight="1" thickBot="1">
      <c r="A18" s="88">
        <v>2060701</v>
      </c>
      <c r="B18" s="89"/>
      <c r="C18" s="90"/>
      <c r="D18" s="9" t="s">
        <v>166</v>
      </c>
      <c r="E18" s="64">
        <v>16.59</v>
      </c>
      <c r="F18" s="64"/>
      <c r="G18" s="64">
        <v>16.59</v>
      </c>
    </row>
    <row r="19" spans="1:7" ht="19.5" customHeight="1" thickBot="1">
      <c r="A19" s="85">
        <v>2060702</v>
      </c>
      <c r="B19" s="86"/>
      <c r="C19" s="87"/>
      <c r="D19" s="10" t="s">
        <v>96</v>
      </c>
      <c r="E19" s="64">
        <v>401.84</v>
      </c>
      <c r="F19" s="64"/>
      <c r="G19" s="64">
        <v>401.84</v>
      </c>
    </row>
    <row r="20" spans="1:7" ht="19.5" customHeight="1" thickBot="1">
      <c r="A20" s="85">
        <v>2060703</v>
      </c>
      <c r="B20" s="86"/>
      <c r="C20" s="87"/>
      <c r="D20" s="10" t="s">
        <v>97</v>
      </c>
      <c r="E20" s="64">
        <v>115.59</v>
      </c>
      <c r="F20" s="64"/>
      <c r="G20" s="64">
        <v>115.59</v>
      </c>
    </row>
    <row r="21" spans="1:7" ht="19.5" customHeight="1" thickBot="1">
      <c r="A21" s="85">
        <v>2060704</v>
      </c>
      <c r="B21" s="86"/>
      <c r="C21" s="87"/>
      <c r="D21" s="10" t="s">
        <v>98</v>
      </c>
      <c r="E21" s="64">
        <v>126.15</v>
      </c>
      <c r="F21" s="64"/>
      <c r="G21" s="64">
        <v>126.15</v>
      </c>
    </row>
    <row r="22" spans="1:7" ht="19.5" customHeight="1" thickBot="1">
      <c r="A22" s="85">
        <v>2060705</v>
      </c>
      <c r="B22" s="86"/>
      <c r="C22" s="87"/>
      <c r="D22" s="10" t="s">
        <v>99</v>
      </c>
      <c r="E22" s="64">
        <v>455.36</v>
      </c>
      <c r="F22" s="64">
        <v>111.94</v>
      </c>
      <c r="G22" s="64">
        <v>343.42</v>
      </c>
    </row>
    <row r="23" spans="1:7" ht="19.5" customHeight="1" thickBot="1">
      <c r="A23" s="102">
        <v>208</v>
      </c>
      <c r="B23" s="103"/>
      <c r="C23" s="104"/>
      <c r="D23" s="8" t="s">
        <v>29</v>
      </c>
      <c r="E23" s="63">
        <f>E24</f>
        <v>68.210000000000008</v>
      </c>
      <c r="F23" s="63">
        <f>F24</f>
        <v>68.210000000000008</v>
      </c>
      <c r="G23" s="63"/>
    </row>
    <row r="24" spans="1:7" ht="19.5" customHeight="1" thickBot="1">
      <c r="A24" s="85">
        <v>20805</v>
      </c>
      <c r="B24" s="86"/>
      <c r="C24" s="87"/>
      <c r="D24" s="9" t="s">
        <v>30</v>
      </c>
      <c r="E24" s="64">
        <f>E25+E26+E27</f>
        <v>68.210000000000008</v>
      </c>
      <c r="F24" s="64">
        <f>F25+F26+F27</f>
        <v>68.210000000000008</v>
      </c>
      <c r="G24" s="64"/>
    </row>
    <row r="25" spans="1:7" ht="19.5" customHeight="1" thickBot="1">
      <c r="A25" s="85">
        <v>2080501</v>
      </c>
      <c r="B25" s="86"/>
      <c r="C25" s="87"/>
      <c r="D25" s="10" t="s">
        <v>100</v>
      </c>
      <c r="E25" s="64">
        <v>16.600000000000001</v>
      </c>
      <c r="F25" s="64">
        <v>16.600000000000001</v>
      </c>
      <c r="G25" s="64"/>
    </row>
    <row r="26" spans="1:7" ht="19.5" customHeight="1" thickBot="1">
      <c r="A26" s="85">
        <v>2080502</v>
      </c>
      <c r="B26" s="86"/>
      <c r="C26" s="87"/>
      <c r="D26" s="10" t="s">
        <v>101</v>
      </c>
      <c r="E26" s="64">
        <v>0.82</v>
      </c>
      <c r="F26" s="64">
        <v>0.82</v>
      </c>
      <c r="G26" s="64"/>
    </row>
    <row r="27" spans="1:7" ht="19.5" customHeight="1" thickBot="1">
      <c r="A27" s="88">
        <v>2080505</v>
      </c>
      <c r="B27" s="89"/>
      <c r="C27" s="90"/>
      <c r="D27" s="10" t="s">
        <v>169</v>
      </c>
      <c r="E27" s="64">
        <v>50.79</v>
      </c>
      <c r="F27" s="64">
        <v>50.79</v>
      </c>
      <c r="G27" s="63"/>
    </row>
    <row r="28" spans="1:7" ht="19.5" customHeight="1" thickBot="1">
      <c r="A28" s="102">
        <v>210</v>
      </c>
      <c r="B28" s="103"/>
      <c r="C28" s="104"/>
      <c r="D28" s="8" t="s">
        <v>31</v>
      </c>
      <c r="E28" s="63">
        <f>E29</f>
        <v>25.73</v>
      </c>
      <c r="F28" s="63">
        <f>F29</f>
        <v>25.73</v>
      </c>
      <c r="G28" s="63"/>
    </row>
    <row r="29" spans="1:7" ht="19.5" customHeight="1" thickBot="1">
      <c r="A29" s="85">
        <v>21011</v>
      </c>
      <c r="B29" s="86"/>
      <c r="C29" s="87"/>
      <c r="D29" s="9" t="s">
        <v>106</v>
      </c>
      <c r="E29" s="64">
        <f>E30+E31+E32+E33</f>
        <v>25.73</v>
      </c>
      <c r="F29" s="64">
        <f>F30+F31+F32+F33</f>
        <v>25.73</v>
      </c>
      <c r="G29" s="64"/>
    </row>
    <row r="30" spans="1:7" ht="19.5" customHeight="1" thickBot="1">
      <c r="A30" s="88">
        <v>2101101</v>
      </c>
      <c r="B30" s="89"/>
      <c r="C30" s="90"/>
      <c r="D30" s="9" t="s">
        <v>105</v>
      </c>
      <c r="E30" s="64">
        <v>13.42</v>
      </c>
      <c r="F30" s="64">
        <v>13.42</v>
      </c>
      <c r="G30" s="64"/>
    </row>
    <row r="31" spans="1:7" ht="19.5" customHeight="1" thickBot="1">
      <c r="A31" s="85">
        <v>2101102</v>
      </c>
      <c r="B31" s="86"/>
      <c r="C31" s="87"/>
      <c r="D31" s="10" t="s">
        <v>102</v>
      </c>
      <c r="E31" s="64">
        <v>4.63</v>
      </c>
      <c r="F31" s="64">
        <v>4.63</v>
      </c>
      <c r="G31" s="63"/>
    </row>
    <row r="32" spans="1:7" ht="19.5" customHeight="1" thickBot="1">
      <c r="A32" s="88">
        <v>2101103</v>
      </c>
      <c r="B32" s="89"/>
      <c r="C32" s="90"/>
      <c r="D32" s="9" t="s">
        <v>170</v>
      </c>
      <c r="E32" s="64">
        <v>7.64</v>
      </c>
      <c r="F32" s="64">
        <v>7.64</v>
      </c>
      <c r="G32" s="64"/>
    </row>
    <row r="33" spans="1:7" ht="19.5" customHeight="1" thickBot="1">
      <c r="A33" s="85">
        <v>2101199</v>
      </c>
      <c r="B33" s="86"/>
      <c r="C33" s="87"/>
      <c r="D33" s="10" t="s">
        <v>171</v>
      </c>
      <c r="E33" s="64">
        <v>0.04</v>
      </c>
      <c r="F33" s="64">
        <v>0.04</v>
      </c>
      <c r="G33" s="64"/>
    </row>
    <row r="34" spans="1:7" ht="19.5" customHeight="1" thickBot="1">
      <c r="A34" s="102">
        <v>221</v>
      </c>
      <c r="B34" s="103"/>
      <c r="C34" s="104"/>
      <c r="D34" s="8" t="s">
        <v>32</v>
      </c>
      <c r="E34" s="63">
        <f>E35</f>
        <v>25.76</v>
      </c>
      <c r="F34" s="63">
        <f>F35</f>
        <v>25.76</v>
      </c>
      <c r="G34" s="63"/>
    </row>
    <row r="35" spans="1:7" ht="19.5" customHeight="1" thickBot="1">
      <c r="A35" s="85">
        <v>22102</v>
      </c>
      <c r="B35" s="86"/>
      <c r="C35" s="87"/>
      <c r="D35" s="9" t="s">
        <v>33</v>
      </c>
      <c r="E35" s="64">
        <f>E36</f>
        <v>25.76</v>
      </c>
      <c r="F35" s="64">
        <f>F36</f>
        <v>25.76</v>
      </c>
      <c r="G35" s="64"/>
    </row>
    <row r="36" spans="1:7" ht="19.5" customHeight="1" thickBot="1">
      <c r="A36" s="85">
        <v>2210201</v>
      </c>
      <c r="B36" s="86"/>
      <c r="C36" s="87"/>
      <c r="D36" s="10" t="s">
        <v>103</v>
      </c>
      <c r="E36" s="64">
        <v>25.76</v>
      </c>
      <c r="F36" s="64">
        <v>25.76</v>
      </c>
      <c r="G36" s="64"/>
    </row>
    <row r="38" spans="1:7">
      <c r="A38" s="73" t="s">
        <v>85</v>
      </c>
      <c r="B38" s="73"/>
      <c r="C38" s="73"/>
      <c r="D38" s="73"/>
      <c r="E38" s="73"/>
      <c r="F38" s="73"/>
    </row>
  </sheetData>
  <mergeCells count="39">
    <mergeCell ref="A21:C21"/>
    <mergeCell ref="A22:C22"/>
    <mergeCell ref="A6:D6"/>
    <mergeCell ref="A19:C19"/>
    <mergeCell ref="A20:C20"/>
    <mergeCell ref="A11:C11"/>
    <mergeCell ref="G3:G4"/>
    <mergeCell ref="A7:C7"/>
    <mergeCell ref="A8:C8"/>
    <mergeCell ref="F3:F4"/>
    <mergeCell ref="E3:E4"/>
    <mergeCell ref="A4:C4"/>
    <mergeCell ref="A3:D3"/>
    <mergeCell ref="A5:D5"/>
    <mergeCell ref="A1:G1"/>
    <mergeCell ref="A23:C23"/>
    <mergeCell ref="A38:F38"/>
    <mergeCell ref="A9:C9"/>
    <mergeCell ref="A10:C10"/>
    <mergeCell ref="A12:C12"/>
    <mergeCell ref="A13:C13"/>
    <mergeCell ref="A14:C14"/>
    <mergeCell ref="A15:C15"/>
    <mergeCell ref="A16:C16"/>
    <mergeCell ref="A27:C27"/>
    <mergeCell ref="A26:C26"/>
    <mergeCell ref="A17:C17"/>
    <mergeCell ref="A18:C18"/>
    <mergeCell ref="A24:C24"/>
    <mergeCell ref="A25:C25"/>
    <mergeCell ref="A33:C33"/>
    <mergeCell ref="A34:C34"/>
    <mergeCell ref="A35:C35"/>
    <mergeCell ref="A36:C36"/>
    <mergeCell ref="A28:C28"/>
    <mergeCell ref="A29:C29"/>
    <mergeCell ref="A30:C30"/>
    <mergeCell ref="A31:C31"/>
    <mergeCell ref="A32:C32"/>
  </mergeCells>
  <phoneticPr fontId="9"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G27"/>
  <sheetViews>
    <sheetView tabSelected="1" topLeftCell="A10" workbookViewId="0">
      <selection activeCell="C21" sqref="C21"/>
    </sheetView>
  </sheetViews>
  <sheetFormatPr defaultRowHeight="13.5"/>
  <cols>
    <col min="1" max="1" width="6.875" customWidth="1"/>
    <col min="2" max="2" width="28.375" customWidth="1"/>
    <col min="3" max="3" width="9.75" customWidth="1"/>
    <col min="4" max="4" width="0.5" customWidth="1"/>
    <col min="5" max="5" width="7.125" customWidth="1"/>
    <col min="6" max="6" width="23.625" customWidth="1"/>
    <col min="7" max="7" width="10.625" customWidth="1"/>
  </cols>
  <sheetData>
    <row r="1" spans="1:7" ht="31.5" customHeight="1">
      <c r="A1" s="80" t="s">
        <v>157</v>
      </c>
      <c r="B1" s="80"/>
      <c r="C1" s="80"/>
      <c r="D1" s="80"/>
      <c r="E1" s="80"/>
      <c r="F1" s="80"/>
      <c r="G1" s="80"/>
    </row>
    <row r="2" spans="1:7" ht="22.5" customHeight="1" thickBot="1">
      <c r="A2" s="143" t="s">
        <v>0</v>
      </c>
      <c r="B2" s="143"/>
      <c r="C2" s="143"/>
      <c r="D2" s="143"/>
      <c r="E2" s="143"/>
      <c r="F2" s="143"/>
      <c r="G2" s="143"/>
    </row>
    <row r="3" spans="1:7" ht="24.75" customHeight="1" thickBot="1">
      <c r="A3" s="146" t="s">
        <v>86</v>
      </c>
      <c r="B3" s="147"/>
      <c r="C3" s="148"/>
      <c r="D3" s="44"/>
      <c r="E3" s="146" t="s">
        <v>150</v>
      </c>
      <c r="F3" s="147"/>
      <c r="G3" s="148"/>
    </row>
    <row r="4" spans="1:7" ht="44.25" customHeight="1" thickBot="1">
      <c r="A4" s="46" t="s">
        <v>87</v>
      </c>
      <c r="B4" s="46" t="s">
        <v>88</v>
      </c>
      <c r="C4" s="49" t="s">
        <v>89</v>
      </c>
      <c r="D4" s="45"/>
      <c r="E4" s="46" t="s">
        <v>87</v>
      </c>
      <c r="F4" s="46" t="s">
        <v>88</v>
      </c>
      <c r="G4" s="46" t="s">
        <v>89</v>
      </c>
    </row>
    <row r="5" spans="1:7" ht="26.25" customHeight="1" thickBot="1">
      <c r="A5" s="47">
        <v>301</v>
      </c>
      <c r="B5" s="52" t="s">
        <v>90</v>
      </c>
      <c r="C5" s="50">
        <f>C6+C7+C8+C9+C10+C11+C12+C13+C14+C15+C16+C17</f>
        <v>370.11</v>
      </c>
      <c r="D5" s="42"/>
      <c r="E5" s="47">
        <v>302</v>
      </c>
      <c r="F5" s="52" t="s">
        <v>110</v>
      </c>
      <c r="G5" s="54">
        <f>G6+G7+G8+G9+G10+G11+G12+G13+G14+G15+G16+G17+G18+G19+G20+G21+G22+G23+G24</f>
        <v>64.05</v>
      </c>
    </row>
    <row r="6" spans="1:7" ht="26.25" customHeight="1" thickBot="1">
      <c r="A6" s="48">
        <v>30101</v>
      </c>
      <c r="B6" s="53" t="s">
        <v>111</v>
      </c>
      <c r="C6" s="51">
        <v>110.15</v>
      </c>
      <c r="D6" s="43"/>
      <c r="E6" s="48">
        <v>30201</v>
      </c>
      <c r="F6" s="53" t="s">
        <v>127</v>
      </c>
      <c r="G6" s="55">
        <v>3.45</v>
      </c>
    </row>
    <row r="7" spans="1:7" ht="26.25" customHeight="1" thickBot="1">
      <c r="A7" s="48">
        <v>30102</v>
      </c>
      <c r="B7" s="53" t="s">
        <v>112</v>
      </c>
      <c r="C7" s="51">
        <v>49.87</v>
      </c>
      <c r="D7" s="43"/>
      <c r="E7" s="48">
        <v>30202</v>
      </c>
      <c r="F7" s="53" t="s">
        <v>126</v>
      </c>
      <c r="G7" s="55">
        <v>0.01</v>
      </c>
    </row>
    <row r="8" spans="1:7" ht="26.25" customHeight="1" thickBot="1">
      <c r="A8" s="48">
        <v>30103</v>
      </c>
      <c r="B8" s="53" t="s">
        <v>113</v>
      </c>
      <c r="C8" s="51">
        <v>76</v>
      </c>
      <c r="D8" s="43"/>
      <c r="E8" s="48">
        <v>30203</v>
      </c>
      <c r="F8" s="53" t="s">
        <v>125</v>
      </c>
      <c r="G8" s="55"/>
    </row>
    <row r="9" spans="1:7" ht="26.25" customHeight="1" thickBot="1">
      <c r="A9" s="48">
        <v>30106</v>
      </c>
      <c r="B9" s="53" t="s">
        <v>115</v>
      </c>
      <c r="C9" s="51"/>
      <c r="D9" s="43"/>
      <c r="E9" s="48">
        <v>30204</v>
      </c>
      <c r="F9" s="53" t="s">
        <v>124</v>
      </c>
      <c r="G9" s="55"/>
    </row>
    <row r="10" spans="1:7" ht="26.25" customHeight="1" thickBot="1">
      <c r="A10" s="48">
        <v>30107</v>
      </c>
      <c r="B10" s="53" t="s">
        <v>116</v>
      </c>
      <c r="C10" s="51">
        <v>29.27</v>
      </c>
      <c r="D10" s="43"/>
      <c r="E10" s="48">
        <v>30205</v>
      </c>
      <c r="F10" s="53" t="s">
        <v>123</v>
      </c>
      <c r="G10" s="55"/>
    </row>
    <row r="11" spans="1:7" ht="26.25" customHeight="1" thickBot="1">
      <c r="A11" s="48">
        <v>30108</v>
      </c>
      <c r="B11" s="53" t="s">
        <v>117</v>
      </c>
      <c r="C11" s="51">
        <v>50.79</v>
      </c>
      <c r="D11" s="43"/>
      <c r="E11" s="48">
        <v>30206</v>
      </c>
      <c r="F11" s="53" t="s">
        <v>122</v>
      </c>
      <c r="G11" s="55"/>
    </row>
    <row r="12" spans="1:7" ht="34.5" customHeight="1" thickBot="1">
      <c r="A12" s="48">
        <v>30109</v>
      </c>
      <c r="B12" s="53" t="s">
        <v>118</v>
      </c>
      <c r="C12" s="51"/>
      <c r="D12" s="43"/>
      <c r="E12" s="48">
        <v>30207</v>
      </c>
      <c r="F12" s="53" t="s">
        <v>121</v>
      </c>
      <c r="G12" s="55">
        <v>3.53</v>
      </c>
    </row>
    <row r="13" spans="1:7" ht="26.25" customHeight="1" thickBot="1">
      <c r="A13" s="48">
        <v>30110</v>
      </c>
      <c r="B13" s="53" t="s">
        <v>178</v>
      </c>
      <c r="C13" s="51">
        <v>18.05</v>
      </c>
      <c r="D13" s="43"/>
      <c r="E13" s="48">
        <v>30209</v>
      </c>
      <c r="F13" s="53" t="s">
        <v>120</v>
      </c>
      <c r="G13" s="55"/>
    </row>
    <row r="14" spans="1:7" ht="26.25" customHeight="1" thickBot="1">
      <c r="A14" s="48">
        <v>30111</v>
      </c>
      <c r="B14" s="53" t="s">
        <v>179</v>
      </c>
      <c r="C14" s="51">
        <v>7.64</v>
      </c>
      <c r="D14" s="43"/>
      <c r="E14" s="48">
        <v>30211</v>
      </c>
      <c r="F14" s="53" t="s">
        <v>134</v>
      </c>
      <c r="G14" s="55">
        <v>3.99</v>
      </c>
    </row>
    <row r="15" spans="1:7" ht="26.25" customHeight="1" thickBot="1">
      <c r="A15" s="48">
        <v>30112</v>
      </c>
      <c r="B15" s="53" t="s">
        <v>114</v>
      </c>
      <c r="C15" s="51">
        <v>2.58</v>
      </c>
      <c r="D15" s="43"/>
      <c r="E15" s="48">
        <v>30212</v>
      </c>
      <c r="F15" s="53" t="s">
        <v>135</v>
      </c>
      <c r="G15" s="55"/>
    </row>
    <row r="16" spans="1:7" ht="26.25" customHeight="1" thickBot="1">
      <c r="A16" s="48">
        <v>30113</v>
      </c>
      <c r="B16" s="53" t="s">
        <v>180</v>
      </c>
      <c r="C16" s="51">
        <v>25.76</v>
      </c>
      <c r="D16" s="43"/>
      <c r="E16" s="48">
        <v>30213</v>
      </c>
      <c r="F16" s="53" t="s">
        <v>136</v>
      </c>
      <c r="G16" s="55">
        <v>0.79</v>
      </c>
    </row>
    <row r="17" spans="1:7" ht="26.25" customHeight="1" thickBot="1">
      <c r="A17" s="48">
        <v>30199</v>
      </c>
      <c r="B17" s="53" t="s">
        <v>119</v>
      </c>
      <c r="C17" s="51"/>
      <c r="D17" s="43"/>
      <c r="E17" s="48">
        <v>30215</v>
      </c>
      <c r="F17" s="53" t="s">
        <v>137</v>
      </c>
      <c r="G17" s="55"/>
    </row>
    <row r="18" spans="1:7" ht="26.25" customHeight="1" thickBot="1">
      <c r="A18" s="48"/>
      <c r="B18" s="53"/>
      <c r="C18" s="51"/>
      <c r="D18" s="43"/>
      <c r="E18" s="48">
        <v>30216</v>
      </c>
      <c r="F18" s="53" t="s">
        <v>138</v>
      </c>
      <c r="G18" s="55">
        <v>0.32</v>
      </c>
    </row>
    <row r="19" spans="1:7" ht="26.25" customHeight="1" thickBot="1">
      <c r="A19" s="47">
        <v>303</v>
      </c>
      <c r="B19" s="52" t="s">
        <v>109</v>
      </c>
      <c r="C19" s="50">
        <f>C20</f>
        <v>17.420000000000002</v>
      </c>
      <c r="D19" s="43"/>
      <c r="E19" s="48">
        <v>30217</v>
      </c>
      <c r="F19" s="53" t="s">
        <v>139</v>
      </c>
      <c r="G19" s="55">
        <v>0.62</v>
      </c>
    </row>
    <row r="20" spans="1:7" ht="26.25" customHeight="1" thickBot="1">
      <c r="A20" s="48">
        <v>30302</v>
      </c>
      <c r="B20" s="53" t="s">
        <v>128</v>
      </c>
      <c r="C20" s="51">
        <v>17.420000000000002</v>
      </c>
      <c r="D20" s="43"/>
      <c r="E20" s="48">
        <v>30228</v>
      </c>
      <c r="F20" s="53" t="s">
        <v>140</v>
      </c>
      <c r="G20" s="55">
        <v>5.34</v>
      </c>
    </row>
    <row r="21" spans="1:7" ht="26.25" customHeight="1" thickBot="1">
      <c r="A21" s="48"/>
      <c r="B21" s="53"/>
      <c r="C21" s="51"/>
      <c r="D21" s="43"/>
      <c r="E21" s="48">
        <v>30229</v>
      </c>
      <c r="F21" s="53" t="s">
        <v>177</v>
      </c>
      <c r="G21" s="55">
        <v>0.98</v>
      </c>
    </row>
    <row r="22" spans="1:7" ht="26.25" customHeight="1" thickBot="1">
      <c r="A22" s="48"/>
      <c r="B22" s="53"/>
      <c r="C22" s="51"/>
      <c r="D22" s="43"/>
      <c r="E22" s="48">
        <v>30231</v>
      </c>
      <c r="F22" s="53" t="s">
        <v>141</v>
      </c>
      <c r="G22" s="55">
        <v>1.29</v>
      </c>
    </row>
    <row r="23" spans="1:7" ht="26.25" customHeight="1" thickBot="1">
      <c r="A23" s="48"/>
      <c r="B23" s="53"/>
      <c r="C23" s="51"/>
      <c r="D23" s="43"/>
      <c r="E23" s="48">
        <v>30239</v>
      </c>
      <c r="F23" s="53" t="s">
        <v>142</v>
      </c>
      <c r="G23" s="55">
        <v>14.96</v>
      </c>
    </row>
    <row r="24" spans="1:7" ht="26.25" customHeight="1" thickBot="1">
      <c r="A24" s="47"/>
      <c r="B24" s="52"/>
      <c r="C24" s="51"/>
      <c r="D24" s="43"/>
      <c r="E24" s="48">
        <v>30299</v>
      </c>
      <c r="F24" s="53" t="s">
        <v>143</v>
      </c>
      <c r="G24" s="55">
        <v>28.77</v>
      </c>
    </row>
    <row r="25" spans="1:7" ht="26.25" customHeight="1" thickBot="1">
      <c r="A25" s="144" t="s">
        <v>91</v>
      </c>
      <c r="B25" s="145"/>
      <c r="C25" s="41">
        <f>C5+C19</f>
        <v>387.53000000000003</v>
      </c>
      <c r="D25" s="42"/>
      <c r="E25" s="144" t="s">
        <v>92</v>
      </c>
      <c r="F25" s="145"/>
      <c r="G25" s="41">
        <f>G5</f>
        <v>64.05</v>
      </c>
    </row>
    <row r="27" spans="1:7">
      <c r="A27" s="38" t="s">
        <v>93</v>
      </c>
      <c r="B27" s="38"/>
      <c r="C27" s="38"/>
      <c r="D27" s="38"/>
      <c r="E27" s="38"/>
    </row>
  </sheetData>
  <mergeCells count="6">
    <mergeCell ref="A2:G2"/>
    <mergeCell ref="A1:G1"/>
    <mergeCell ref="A25:B25"/>
    <mergeCell ref="E25:F25"/>
    <mergeCell ref="A3:C3"/>
    <mergeCell ref="E3:G3"/>
  </mergeCells>
  <phoneticPr fontId="9"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1:X9"/>
  <sheetViews>
    <sheetView workbookViewId="0">
      <selection activeCell="E10" sqref="E10"/>
    </sheetView>
  </sheetViews>
  <sheetFormatPr defaultRowHeight="13.5"/>
  <cols>
    <col min="2" max="2" width="7.125" customWidth="1"/>
    <col min="3" max="3" width="2.875" customWidth="1"/>
    <col min="4" max="4" width="6.875" customWidth="1"/>
    <col min="5" max="5" width="4.625" customWidth="1"/>
    <col min="6" max="6" width="2.875" customWidth="1"/>
    <col min="7" max="7" width="3.875" customWidth="1"/>
    <col min="9" max="9" width="6" customWidth="1"/>
    <col min="10" max="10" width="4.625" customWidth="1"/>
    <col min="11" max="11" width="4.375" customWidth="1"/>
    <col min="12" max="12" width="5.125" customWidth="1"/>
    <col min="13" max="13" width="5.75" customWidth="1"/>
    <col min="15" max="15" width="1.375" customWidth="1"/>
    <col min="16" max="16" width="5.875" customWidth="1"/>
    <col min="17" max="17" width="0.875" customWidth="1"/>
    <col min="19" max="19" width="7.25" customWidth="1"/>
    <col min="21" max="21" width="4.625" customWidth="1"/>
    <col min="22" max="22" width="0.75" customWidth="1"/>
    <col min="23" max="23" width="7.25" customWidth="1"/>
  </cols>
  <sheetData>
    <row r="1" spans="1:24" ht="57.75" customHeight="1">
      <c r="A1" s="80" t="s">
        <v>132</v>
      </c>
      <c r="B1" s="80"/>
      <c r="C1" s="80"/>
      <c r="D1" s="80"/>
      <c r="E1" s="80"/>
      <c r="F1" s="80"/>
      <c r="G1" s="80"/>
      <c r="H1" s="80"/>
      <c r="I1" s="80"/>
      <c r="J1" s="80"/>
      <c r="K1" s="80"/>
      <c r="L1" s="80"/>
      <c r="M1" s="80"/>
      <c r="N1" s="80"/>
      <c r="O1" s="80"/>
      <c r="P1" s="80"/>
      <c r="Q1" s="80"/>
      <c r="R1" s="80"/>
      <c r="S1" s="80"/>
      <c r="T1" s="80"/>
      <c r="U1" s="80"/>
      <c r="V1" s="80"/>
      <c r="W1" s="80"/>
    </row>
    <row r="2" spans="1:24" ht="24" customHeight="1" thickBot="1">
      <c r="U2" s="161" t="s">
        <v>79</v>
      </c>
      <c r="V2" s="161"/>
      <c r="W2" s="161"/>
    </row>
    <row r="3" spans="1:24" ht="24.75" customHeight="1" thickBot="1">
      <c r="A3" s="150" t="s">
        <v>181</v>
      </c>
      <c r="B3" s="151"/>
      <c r="C3" s="151"/>
      <c r="D3" s="151"/>
      <c r="E3" s="151"/>
      <c r="F3" s="151"/>
      <c r="G3" s="151"/>
      <c r="H3" s="151"/>
      <c r="I3" s="151"/>
      <c r="J3" s="151"/>
      <c r="K3" s="152"/>
      <c r="L3" s="150" t="s">
        <v>182</v>
      </c>
      <c r="M3" s="151"/>
      <c r="N3" s="151"/>
      <c r="O3" s="151"/>
      <c r="P3" s="151"/>
      <c r="Q3" s="151"/>
      <c r="R3" s="151"/>
      <c r="S3" s="151"/>
      <c r="T3" s="151"/>
      <c r="U3" s="151"/>
      <c r="V3" s="151"/>
      <c r="W3" s="152"/>
      <c r="X3" s="20"/>
    </row>
    <row r="4" spans="1:24" ht="22.5" customHeight="1" thickBot="1">
      <c r="A4" s="153" t="s">
        <v>25</v>
      </c>
      <c r="B4" s="155" t="s">
        <v>66</v>
      </c>
      <c r="C4" s="156"/>
      <c r="D4" s="153" t="s">
        <v>49</v>
      </c>
      <c r="E4" s="150" t="s">
        <v>67</v>
      </c>
      <c r="F4" s="151"/>
      <c r="G4" s="151"/>
      <c r="H4" s="151"/>
      <c r="I4" s="152"/>
      <c r="J4" s="155" t="s">
        <v>64</v>
      </c>
      <c r="K4" s="156"/>
      <c r="L4" s="155" t="s">
        <v>25</v>
      </c>
      <c r="M4" s="156"/>
      <c r="N4" s="155" t="s">
        <v>66</v>
      </c>
      <c r="O4" s="156"/>
      <c r="P4" s="155" t="s">
        <v>49</v>
      </c>
      <c r="Q4" s="156"/>
      <c r="R4" s="150" t="s">
        <v>67</v>
      </c>
      <c r="S4" s="151"/>
      <c r="T4" s="151"/>
      <c r="U4" s="151"/>
      <c r="V4" s="152"/>
      <c r="W4" s="153" t="s">
        <v>64</v>
      </c>
      <c r="X4" s="20"/>
    </row>
    <row r="5" spans="1:24" ht="28.5" customHeight="1" thickBot="1">
      <c r="A5" s="154"/>
      <c r="B5" s="157"/>
      <c r="C5" s="158"/>
      <c r="D5" s="154"/>
      <c r="E5" s="150" t="s">
        <v>68</v>
      </c>
      <c r="F5" s="151"/>
      <c r="G5" s="152"/>
      <c r="H5" s="150" t="s">
        <v>65</v>
      </c>
      <c r="I5" s="152"/>
      <c r="J5" s="157"/>
      <c r="K5" s="158"/>
      <c r="L5" s="157"/>
      <c r="M5" s="158"/>
      <c r="N5" s="157"/>
      <c r="O5" s="158"/>
      <c r="P5" s="157"/>
      <c r="Q5" s="158"/>
      <c r="R5" s="150" t="s">
        <v>68</v>
      </c>
      <c r="S5" s="152"/>
      <c r="T5" s="150" t="s">
        <v>65</v>
      </c>
      <c r="U5" s="151"/>
      <c r="V5" s="152"/>
      <c r="W5" s="154"/>
      <c r="X5" s="20"/>
    </row>
    <row r="6" spans="1:24" ht="21.75" customHeight="1" thickBot="1">
      <c r="A6" s="21">
        <v>1</v>
      </c>
      <c r="B6" s="150">
        <v>2</v>
      </c>
      <c r="C6" s="152"/>
      <c r="D6" s="22">
        <v>3</v>
      </c>
      <c r="E6" s="150">
        <v>4</v>
      </c>
      <c r="F6" s="151"/>
      <c r="G6" s="152"/>
      <c r="H6" s="150">
        <v>5</v>
      </c>
      <c r="I6" s="152"/>
      <c r="J6" s="150">
        <v>6</v>
      </c>
      <c r="K6" s="152"/>
      <c r="L6" s="159">
        <v>7</v>
      </c>
      <c r="M6" s="160"/>
      <c r="N6" s="150">
        <v>8</v>
      </c>
      <c r="O6" s="152"/>
      <c r="P6" s="150">
        <v>9</v>
      </c>
      <c r="Q6" s="152"/>
      <c r="R6" s="150">
        <v>10</v>
      </c>
      <c r="S6" s="152"/>
      <c r="T6" s="150">
        <v>11</v>
      </c>
      <c r="U6" s="151"/>
      <c r="V6" s="152"/>
      <c r="W6" s="22">
        <v>12</v>
      </c>
      <c r="X6" s="20"/>
    </row>
    <row r="7" spans="1:24" ht="46.5" customHeight="1" thickBot="1">
      <c r="A7" s="21">
        <f>B7+D7+J7</f>
        <v>8.83</v>
      </c>
      <c r="B7" s="150">
        <v>4</v>
      </c>
      <c r="C7" s="152"/>
      <c r="D7" s="22">
        <v>4</v>
      </c>
      <c r="E7" s="159"/>
      <c r="F7" s="162"/>
      <c r="G7" s="160"/>
      <c r="H7" s="150">
        <v>4</v>
      </c>
      <c r="I7" s="152"/>
      <c r="J7" s="150">
        <v>0.83</v>
      </c>
      <c r="K7" s="152"/>
      <c r="L7" s="150">
        <f>N7+P7+W7</f>
        <v>1.92</v>
      </c>
      <c r="M7" s="152"/>
      <c r="N7" s="150"/>
      <c r="O7" s="152"/>
      <c r="P7" s="150">
        <f>T7+R7</f>
        <v>1.29</v>
      </c>
      <c r="Q7" s="152"/>
      <c r="R7" s="159"/>
      <c r="S7" s="160"/>
      <c r="T7" s="150">
        <v>1.29</v>
      </c>
      <c r="U7" s="151"/>
      <c r="V7" s="152"/>
      <c r="W7" s="69">
        <v>0.63</v>
      </c>
      <c r="X7" s="70"/>
    </row>
    <row r="9" spans="1:24" ht="30.75" customHeight="1">
      <c r="A9" s="149" t="s">
        <v>158</v>
      </c>
      <c r="B9" s="149"/>
      <c r="C9" s="149"/>
      <c r="D9" s="149"/>
      <c r="E9" s="149"/>
      <c r="F9" s="149"/>
      <c r="G9" s="149"/>
      <c r="H9" s="149"/>
      <c r="I9" s="149"/>
      <c r="J9" s="149"/>
      <c r="K9" s="149"/>
      <c r="L9" s="149"/>
      <c r="M9" s="149"/>
      <c r="N9" s="149"/>
      <c r="O9" s="149"/>
      <c r="P9" s="149"/>
      <c r="Q9" s="149"/>
      <c r="R9" s="149"/>
      <c r="S9" s="149"/>
      <c r="T9" s="149"/>
      <c r="U9" s="149"/>
      <c r="V9" s="149"/>
      <c r="W9" s="149"/>
    </row>
  </sheetData>
  <mergeCells count="37">
    <mergeCell ref="A1:W1"/>
    <mergeCell ref="U2:W2"/>
    <mergeCell ref="R7:S7"/>
    <mergeCell ref="T7:V7"/>
    <mergeCell ref="P6:Q6"/>
    <mergeCell ref="R6:S6"/>
    <mergeCell ref="T6:V6"/>
    <mergeCell ref="B7:C7"/>
    <mergeCell ref="E7:G7"/>
    <mergeCell ref="H7:I7"/>
    <mergeCell ref="J7:K7"/>
    <mergeCell ref="L7:M7"/>
    <mergeCell ref="N7:O7"/>
    <mergeCell ref="P7:Q7"/>
    <mergeCell ref="B6:C6"/>
    <mergeCell ref="E6:G6"/>
    <mergeCell ref="H6:I6"/>
    <mergeCell ref="J6:K6"/>
    <mergeCell ref="L6:M6"/>
    <mergeCell ref="N6:O6"/>
    <mergeCell ref="R4:V4"/>
    <mergeCell ref="A9:W9"/>
    <mergeCell ref="A3:K3"/>
    <mergeCell ref="L3:W3"/>
    <mergeCell ref="A4:A5"/>
    <mergeCell ref="B4:C5"/>
    <mergeCell ref="D4:D5"/>
    <mergeCell ref="E4:I4"/>
    <mergeCell ref="J4:K5"/>
    <mergeCell ref="L4:M5"/>
    <mergeCell ref="N4:O5"/>
    <mergeCell ref="P4:Q5"/>
    <mergeCell ref="W4:W5"/>
    <mergeCell ref="E5:G5"/>
    <mergeCell ref="H5:I5"/>
    <mergeCell ref="R5:S5"/>
    <mergeCell ref="T5:V5"/>
  </mergeCells>
  <phoneticPr fontId="9" type="noConversion"/>
  <pageMargins left="0.70866141732283472" right="0.70866141732283472" top="0.74803149606299213" bottom="0.74803149606299213" header="0.31496062992125984" footer="0.31496062992125984"/>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dimension ref="A1:X11"/>
  <sheetViews>
    <sheetView workbookViewId="0">
      <selection activeCell="O20" sqref="O20"/>
    </sheetView>
  </sheetViews>
  <sheetFormatPr defaultRowHeight="13.5"/>
  <cols>
    <col min="2" max="2" width="0.5" customWidth="1"/>
    <col min="5" max="5" width="2.125" customWidth="1"/>
    <col min="6" max="6" width="7.375" customWidth="1"/>
    <col min="8" max="8" width="2.5" customWidth="1"/>
    <col min="10" max="10" width="2.25" customWidth="1"/>
    <col min="11" max="11" width="7.125" customWidth="1"/>
    <col min="12" max="12" width="2.625" customWidth="1"/>
    <col min="14" max="14" width="1.375" customWidth="1"/>
    <col min="16" max="16" width="1.5" customWidth="1"/>
    <col min="18" max="18" width="1.625" customWidth="1"/>
    <col min="19" max="19" width="5" customWidth="1"/>
    <col min="20" max="20" width="4.875" customWidth="1"/>
    <col min="21" max="21" width="9.125" customWidth="1"/>
    <col min="22" max="22" width="5.875" customWidth="1"/>
    <col min="23" max="23" width="4.25" customWidth="1"/>
  </cols>
  <sheetData>
    <row r="1" spans="1:24" ht="57.75" customHeight="1">
      <c r="A1" s="80" t="s">
        <v>133</v>
      </c>
      <c r="B1" s="80"/>
      <c r="C1" s="80"/>
      <c r="D1" s="80"/>
      <c r="E1" s="80"/>
      <c r="F1" s="80"/>
      <c r="G1" s="80"/>
      <c r="H1" s="80"/>
      <c r="I1" s="80"/>
      <c r="J1" s="80"/>
      <c r="K1" s="80"/>
      <c r="L1" s="80"/>
      <c r="M1" s="80"/>
      <c r="N1" s="80"/>
      <c r="O1" s="80"/>
      <c r="P1" s="80"/>
      <c r="Q1" s="80"/>
      <c r="R1" s="80"/>
      <c r="S1" s="80"/>
      <c r="T1" s="80"/>
      <c r="U1" s="80"/>
      <c r="V1" s="80"/>
      <c r="W1" s="80"/>
      <c r="X1" s="164"/>
    </row>
    <row r="2" spans="1:24" ht="14.25" thickBot="1">
      <c r="A2" s="163" t="s">
        <v>80</v>
      </c>
      <c r="B2" s="163"/>
      <c r="C2" s="163"/>
      <c r="D2" s="163"/>
      <c r="E2" s="163"/>
      <c r="F2" s="163"/>
      <c r="G2" s="163"/>
      <c r="H2" s="163"/>
      <c r="I2" s="163"/>
      <c r="J2" s="163"/>
      <c r="K2" s="163"/>
      <c r="L2" s="163"/>
      <c r="M2" s="163"/>
      <c r="N2" s="163"/>
      <c r="O2" s="163"/>
      <c r="P2" s="163"/>
      <c r="Q2" s="163"/>
      <c r="R2" s="163"/>
      <c r="S2" s="163"/>
      <c r="T2" s="163"/>
      <c r="U2" s="163"/>
      <c r="V2" s="163"/>
      <c r="W2" s="163"/>
      <c r="X2" s="164"/>
    </row>
    <row r="3" spans="1:24" ht="23.25" customHeight="1" thickBot="1">
      <c r="A3" s="155" t="s">
        <v>23</v>
      </c>
      <c r="B3" s="156"/>
      <c r="C3" s="155" t="s">
        <v>24</v>
      </c>
      <c r="D3" s="167"/>
      <c r="E3" s="156"/>
      <c r="F3" s="170" t="s">
        <v>69</v>
      </c>
      <c r="G3" s="171"/>
      <c r="H3" s="171"/>
      <c r="I3" s="171"/>
      <c r="J3" s="172"/>
      <c r="K3" s="173" t="s">
        <v>70</v>
      </c>
      <c r="L3" s="174"/>
      <c r="M3" s="170" t="s">
        <v>71</v>
      </c>
      <c r="N3" s="171"/>
      <c r="O3" s="171"/>
      <c r="P3" s="171"/>
      <c r="Q3" s="171"/>
      <c r="R3" s="172"/>
      <c r="S3" s="170" t="s">
        <v>72</v>
      </c>
      <c r="T3" s="171"/>
      <c r="U3" s="171"/>
      <c r="V3" s="171"/>
      <c r="W3" s="172"/>
      <c r="X3" s="20"/>
    </row>
    <row r="4" spans="1:24" ht="27.75" customHeight="1">
      <c r="A4" s="165"/>
      <c r="B4" s="166"/>
      <c r="C4" s="165"/>
      <c r="D4" s="168"/>
      <c r="E4" s="166"/>
      <c r="F4" s="179" t="s">
        <v>25</v>
      </c>
      <c r="G4" s="173" t="s">
        <v>73</v>
      </c>
      <c r="H4" s="174"/>
      <c r="I4" s="173" t="s">
        <v>74</v>
      </c>
      <c r="J4" s="174"/>
      <c r="K4" s="175"/>
      <c r="L4" s="176"/>
      <c r="M4" s="173" t="s">
        <v>25</v>
      </c>
      <c r="N4" s="174"/>
      <c r="O4" s="173" t="s">
        <v>38</v>
      </c>
      <c r="P4" s="174"/>
      <c r="Q4" s="173" t="s">
        <v>3</v>
      </c>
      <c r="R4" s="174"/>
      <c r="S4" s="173" t="s">
        <v>25</v>
      </c>
      <c r="T4" s="174"/>
      <c r="U4" s="179" t="s">
        <v>73</v>
      </c>
      <c r="V4" s="173" t="s">
        <v>74</v>
      </c>
      <c r="W4" s="174"/>
      <c r="X4" s="20"/>
    </row>
    <row r="5" spans="1:24" ht="19.5" customHeight="1" thickBot="1">
      <c r="A5" s="157"/>
      <c r="B5" s="158"/>
      <c r="C5" s="157"/>
      <c r="D5" s="169"/>
      <c r="E5" s="158"/>
      <c r="F5" s="180"/>
      <c r="G5" s="177"/>
      <c r="H5" s="178"/>
      <c r="I5" s="177"/>
      <c r="J5" s="178"/>
      <c r="K5" s="177"/>
      <c r="L5" s="178"/>
      <c r="M5" s="177"/>
      <c r="N5" s="178"/>
      <c r="O5" s="177"/>
      <c r="P5" s="178"/>
      <c r="Q5" s="177" t="s">
        <v>75</v>
      </c>
      <c r="R5" s="178"/>
      <c r="S5" s="177"/>
      <c r="T5" s="178"/>
      <c r="U5" s="180"/>
      <c r="V5" s="177"/>
      <c r="W5" s="178"/>
      <c r="X5" s="20"/>
    </row>
    <row r="6" spans="1:24" ht="28.5" customHeight="1" thickBot="1">
      <c r="A6" s="181" t="s">
        <v>151</v>
      </c>
      <c r="B6" s="182"/>
      <c r="C6" s="182"/>
      <c r="D6" s="182"/>
      <c r="E6" s="183"/>
      <c r="F6" s="57">
        <v>13</v>
      </c>
      <c r="G6" s="181"/>
      <c r="H6" s="183"/>
      <c r="I6" s="181">
        <v>13</v>
      </c>
      <c r="J6" s="183"/>
      <c r="K6" s="184" t="s">
        <v>185</v>
      </c>
      <c r="L6" s="185"/>
      <c r="M6" s="181">
        <v>0.35</v>
      </c>
      <c r="N6" s="183"/>
      <c r="O6" s="181"/>
      <c r="P6" s="183"/>
      <c r="Q6" s="181">
        <v>0.35</v>
      </c>
      <c r="R6" s="183"/>
      <c r="S6" s="186">
        <v>12.65</v>
      </c>
      <c r="T6" s="187"/>
      <c r="U6" s="71"/>
      <c r="V6" s="186">
        <v>12.65</v>
      </c>
      <c r="W6" s="187"/>
      <c r="X6" s="20"/>
    </row>
    <row r="7" spans="1:24" ht="28.5" customHeight="1" thickBot="1">
      <c r="A7" s="188">
        <v>229</v>
      </c>
      <c r="B7" s="189"/>
      <c r="C7" s="188" t="s">
        <v>76</v>
      </c>
      <c r="D7" s="190"/>
      <c r="E7" s="189"/>
      <c r="F7" s="72">
        <v>13</v>
      </c>
      <c r="G7" s="191"/>
      <c r="H7" s="192"/>
      <c r="I7" s="191">
        <v>13</v>
      </c>
      <c r="J7" s="192"/>
      <c r="K7" s="193" t="s">
        <v>184</v>
      </c>
      <c r="L7" s="194"/>
      <c r="M7" s="191">
        <v>0.35</v>
      </c>
      <c r="N7" s="192"/>
      <c r="O7" s="193"/>
      <c r="P7" s="194"/>
      <c r="Q7" s="191">
        <v>0.35</v>
      </c>
      <c r="R7" s="192"/>
      <c r="S7" s="198">
        <v>12.65</v>
      </c>
      <c r="T7" s="199"/>
      <c r="U7" s="23"/>
      <c r="V7" s="198">
        <v>12.65</v>
      </c>
      <c r="W7" s="199"/>
      <c r="X7" s="20"/>
    </row>
    <row r="8" spans="1:24" ht="37.5" customHeight="1" thickBot="1">
      <c r="A8" s="188">
        <v>22960</v>
      </c>
      <c r="B8" s="189"/>
      <c r="C8" s="195" t="s">
        <v>77</v>
      </c>
      <c r="D8" s="196"/>
      <c r="E8" s="197"/>
      <c r="F8" s="72">
        <v>13</v>
      </c>
      <c r="G8" s="191"/>
      <c r="H8" s="192"/>
      <c r="I8" s="191">
        <v>13</v>
      </c>
      <c r="J8" s="192"/>
      <c r="K8" s="193" t="s">
        <v>183</v>
      </c>
      <c r="L8" s="194"/>
      <c r="M8" s="191">
        <v>0.35</v>
      </c>
      <c r="N8" s="192"/>
      <c r="O8" s="193"/>
      <c r="P8" s="194"/>
      <c r="Q8" s="191">
        <v>0.35</v>
      </c>
      <c r="R8" s="192"/>
      <c r="S8" s="198">
        <v>12.65</v>
      </c>
      <c r="T8" s="199"/>
      <c r="U8" s="23"/>
      <c r="V8" s="198">
        <v>12.65</v>
      </c>
      <c r="W8" s="199"/>
      <c r="X8" s="20"/>
    </row>
    <row r="9" spans="1:24" ht="34.5" customHeight="1" thickBot="1">
      <c r="A9" s="188">
        <v>2296004</v>
      </c>
      <c r="B9" s="189"/>
      <c r="C9" s="195" t="s">
        <v>78</v>
      </c>
      <c r="D9" s="196"/>
      <c r="E9" s="197"/>
      <c r="F9" s="72">
        <v>13</v>
      </c>
      <c r="G9" s="191"/>
      <c r="H9" s="192"/>
      <c r="I9" s="191">
        <v>13</v>
      </c>
      <c r="J9" s="192"/>
      <c r="K9" s="193" t="s">
        <v>183</v>
      </c>
      <c r="L9" s="194"/>
      <c r="M9" s="191">
        <v>0.35</v>
      </c>
      <c r="N9" s="192"/>
      <c r="O9" s="193"/>
      <c r="P9" s="194"/>
      <c r="Q9" s="191">
        <v>0.35</v>
      </c>
      <c r="R9" s="192"/>
      <c r="S9" s="198">
        <v>12.65</v>
      </c>
      <c r="T9" s="199"/>
      <c r="U9" s="23"/>
      <c r="V9" s="198">
        <v>12.65</v>
      </c>
      <c r="W9" s="199"/>
      <c r="X9" s="20"/>
    </row>
    <row r="11" spans="1:24">
      <c r="A11" s="73" t="s">
        <v>94</v>
      </c>
      <c r="B11" s="73"/>
      <c r="C11" s="73"/>
      <c r="D11" s="73"/>
      <c r="E11" s="73"/>
      <c r="F11" s="73"/>
      <c r="G11" s="73"/>
      <c r="H11" s="73"/>
      <c r="I11" s="73"/>
      <c r="J11" s="73"/>
      <c r="K11" s="73"/>
      <c r="L11" s="73"/>
      <c r="M11" s="73"/>
      <c r="N11" s="73"/>
      <c r="O11" s="73"/>
    </row>
  </sheetData>
  <mergeCells count="59">
    <mergeCell ref="A9:B9"/>
    <mergeCell ref="C9:E9"/>
    <mergeCell ref="G9:H9"/>
    <mergeCell ref="I9:J9"/>
    <mergeCell ref="K9:L9"/>
    <mergeCell ref="M9:N9"/>
    <mergeCell ref="O7:P7"/>
    <mergeCell ref="Q7:R7"/>
    <mergeCell ref="S7:T7"/>
    <mergeCell ref="V7:W7"/>
    <mergeCell ref="M8:N8"/>
    <mergeCell ref="M7:N7"/>
    <mergeCell ref="O9:P9"/>
    <mergeCell ref="Q9:R9"/>
    <mergeCell ref="S9:T9"/>
    <mergeCell ref="V9:W9"/>
    <mergeCell ref="O8:P8"/>
    <mergeCell ref="Q8:R8"/>
    <mergeCell ref="S8:T8"/>
    <mergeCell ref="V8:W8"/>
    <mergeCell ref="A8:B8"/>
    <mergeCell ref="C8:E8"/>
    <mergeCell ref="G8:H8"/>
    <mergeCell ref="I8:J8"/>
    <mergeCell ref="K8:L8"/>
    <mergeCell ref="A7:B7"/>
    <mergeCell ref="C7:E7"/>
    <mergeCell ref="G7:H7"/>
    <mergeCell ref="I7:J7"/>
    <mergeCell ref="K7:L7"/>
    <mergeCell ref="Q5:R5"/>
    <mergeCell ref="S4:T5"/>
    <mergeCell ref="U4:U5"/>
    <mergeCell ref="V4:W5"/>
    <mergeCell ref="A6:E6"/>
    <mergeCell ref="G6:H6"/>
    <mergeCell ref="I6:J6"/>
    <mergeCell ref="K6:L6"/>
    <mergeCell ref="M6:N6"/>
    <mergeCell ref="O6:P6"/>
    <mergeCell ref="Q6:R6"/>
    <mergeCell ref="S6:T6"/>
    <mergeCell ref="V6:W6"/>
    <mergeCell ref="A11:O11"/>
    <mergeCell ref="A1:W1"/>
    <mergeCell ref="A2:W2"/>
    <mergeCell ref="X1:X2"/>
    <mergeCell ref="A3:B5"/>
    <mergeCell ref="C3:E5"/>
    <mergeCell ref="F3:J3"/>
    <mergeCell ref="K3:L5"/>
    <mergeCell ref="M3:R3"/>
    <mergeCell ref="S3:W3"/>
    <mergeCell ref="F4:F5"/>
    <mergeCell ref="G4:H5"/>
    <mergeCell ref="I4:J5"/>
    <mergeCell ref="M4:N5"/>
    <mergeCell ref="O4:P5"/>
    <mergeCell ref="Q4:R4"/>
  </mergeCells>
  <phoneticPr fontId="9" type="noConversion"/>
  <pageMargins left="0.70866141732283472" right="0.70866141732283472"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 收入支出决算总表</vt:lpstr>
      <vt:lpstr>表二 收入决算表</vt:lpstr>
      <vt:lpstr>表三 支出决算表</vt:lpstr>
      <vt:lpstr>表四 财政拨款收入支出决算总表</vt:lpstr>
      <vt:lpstr>表五 一般公共预算支出决算表</vt:lpstr>
      <vt:lpstr>表六  一般公共预算基本支出决算表</vt:lpstr>
      <vt:lpstr>表七  一般公共预算财政拨款安排的“三公”经费支出决算表</vt:lpstr>
      <vt:lpstr>表八  政府性基金预算财政拨款收入支出决算表</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2019-07-12T00:55:32Z</cp:lastPrinted>
  <dcterms:created xsi:type="dcterms:W3CDTF">2017-10-30T07:52:15Z</dcterms:created>
  <dcterms:modified xsi:type="dcterms:W3CDTF">2019-07-12T03:05:07Z</dcterms:modified>
</cp:coreProperties>
</file>